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0" yWindow="0" windowWidth="24000" windowHeight="9750" tabRatio="759" activeTab="1"/>
  </bookViews>
  <sheets>
    <sheet name="手順" sheetId="1" r:id="rId1"/>
    <sheet name="参加ﾁｰﾑ一覧表" sheetId="2" r:id="rId2"/>
    <sheet name="登録選手一覧" sheetId="3" r:id="rId3"/>
    <sheet name="通過記録入力" sheetId="4" r:id="rId4"/>
    <sheet name="１区" sheetId="5" r:id="rId5"/>
    <sheet name="２区" sheetId="6" r:id="rId6"/>
    <sheet name="３区" sheetId="7" r:id="rId7"/>
    <sheet name="４区" sheetId="8" r:id="rId8"/>
    <sheet name="５区" sheetId="9" r:id="rId9"/>
    <sheet name="成績一覧表" sheetId="10" r:id="rId10"/>
    <sheet name="成績表 (プロ用)" sheetId="11" r:id="rId11"/>
    <sheet name="成績表(ﾌﾟﾛｸﾞﾗﾑ用)" sheetId="12" state="hidden" r:id="rId12"/>
    <sheet name="学校番号一覧" sheetId="13" state="hidden" r:id="rId13"/>
    <sheet name="通過記録順位" sheetId="14" state="hidden" r:id="rId14"/>
    <sheet name="区間記録処理" sheetId="15" state="hidden" r:id="rId15"/>
  </sheets>
  <definedNames>
    <definedName name="_xlnm.Print_Area" localSheetId="4">'１区'!$B$1:$H$52</definedName>
    <definedName name="_xlnm.Print_Area" localSheetId="5">'２区'!$B$1:$H$52</definedName>
    <definedName name="_xlnm.Print_Area" localSheetId="6">'３区'!$B$1:$H$52</definedName>
    <definedName name="_xlnm.Print_Area" localSheetId="7">'４区'!$B$1:$H$52</definedName>
    <definedName name="_xlnm.Print_Area" localSheetId="8">'５区'!$B$1:$H$52</definedName>
    <definedName name="_xlnm.Print_Area" localSheetId="1">'参加ﾁｰﾑ一覧表'!$A$6:$Q$113</definedName>
    <definedName name="_xlnm.Print_Area" localSheetId="9">'成績一覧表'!$B$3:$P$46</definedName>
    <definedName name="_xlnm.Print_Area" localSheetId="10">'成績表 (プロ用)'!$B$3:$P$46</definedName>
    <definedName name="_xlnm.Print_Area" localSheetId="11">'成績表(ﾌﾟﾛｸﾞﾗﾑ用)'!$B$2:$Q$39</definedName>
    <definedName name="_xlnm.Print_Titles" localSheetId="9">'成績一覧表'!$3:$7</definedName>
    <definedName name="_xlnm.Print_Titles" localSheetId="10">'成績表 (プロ用)'!$3:$7</definedName>
    <definedName name="_xlnm.Print_Titles" localSheetId="11">'成績表(ﾌﾟﾛｸﾞﾗﾑ用)'!$2:$6</definedName>
    <definedName name="Z_5C4B2132_0160_464A_A935_CC876F6A5998_.wvu.Cols" localSheetId="3" hidden="1">'通過記録入力'!$N:$V</definedName>
    <definedName name="Z_5C4B2132_0160_464A_A935_CC876F6A5998_.wvu.PrintArea" localSheetId="4" hidden="1">'１区'!$B$1:$H$47</definedName>
    <definedName name="Z_5C4B2132_0160_464A_A935_CC876F6A5998_.wvu.PrintArea" localSheetId="5" hidden="1">'２区'!$B$1:$H$52</definedName>
    <definedName name="Z_5C4B2132_0160_464A_A935_CC876F6A5998_.wvu.PrintArea" localSheetId="6" hidden="1">'３区'!$B$1:$H$47</definedName>
    <definedName name="Z_5C4B2132_0160_464A_A935_CC876F6A5998_.wvu.PrintArea" localSheetId="7" hidden="1">'４区'!$B$1:$H$47</definedName>
    <definedName name="Z_5C4B2132_0160_464A_A935_CC876F6A5998_.wvu.PrintArea" localSheetId="8" hidden="1">'５区'!$B$1:$H$47</definedName>
    <definedName name="Z_5C4B2132_0160_464A_A935_CC876F6A5998_.wvu.PrintArea" localSheetId="1" hidden="1">'参加ﾁｰﾑ一覧表'!$A$6:$Q$113</definedName>
    <definedName name="Z_5C4B2132_0160_464A_A935_CC876F6A5998_.wvu.PrintArea" localSheetId="9" hidden="1">'成績一覧表'!$B$3:$P$46</definedName>
    <definedName name="Z_5C4B2132_0160_464A_A935_CC876F6A5998_.wvu.PrintArea" localSheetId="10" hidden="1">'成績表 (プロ用)'!$B$3:$P$46</definedName>
    <definedName name="Z_5C4B2132_0160_464A_A935_CC876F6A5998_.wvu.PrintArea" localSheetId="11" hidden="1">'成績表(ﾌﾟﾛｸﾞﾗﾑ用)'!$B$2:$Q$39</definedName>
    <definedName name="Z_5C4B2132_0160_464A_A935_CC876F6A5998_.wvu.PrintTitles" localSheetId="9" hidden="1">'成績一覧表'!$3:$7</definedName>
    <definedName name="Z_5C4B2132_0160_464A_A935_CC876F6A5998_.wvu.PrintTitles" localSheetId="10" hidden="1">'成績表 (プロ用)'!$3:$7</definedName>
    <definedName name="Z_5C4B2132_0160_464A_A935_CC876F6A5998_.wvu.PrintTitles" localSheetId="11" hidden="1">'成績表(ﾌﾟﾛｸﾞﾗﾑ用)'!$2:$6</definedName>
    <definedName name="Z_5C4B2132_0160_464A_A935_CC876F6A5998_.wvu.Rows" localSheetId="4" hidden="1">'１区'!$56:$102</definedName>
    <definedName name="Z_5C4B2132_0160_464A_A935_CC876F6A5998_.wvu.Rows" localSheetId="5" hidden="1">'２区'!$56:$102</definedName>
    <definedName name="Z_5C4B2132_0160_464A_A935_CC876F6A5998_.wvu.Rows" localSheetId="6" hidden="1">'３区'!$56:$102</definedName>
    <definedName name="Z_5C4B2132_0160_464A_A935_CC876F6A5998_.wvu.Rows" localSheetId="7" hidden="1">'４区'!$56:$102</definedName>
    <definedName name="Z_5C4B2132_0160_464A_A935_CC876F6A5998_.wvu.Rows" localSheetId="8" hidden="1">'５区'!$56:$102</definedName>
  </definedNames>
  <calcPr fullCalcOnLoad="1" fullPrecision="0"/>
</workbook>
</file>

<file path=xl/sharedStrings.xml><?xml version="1.0" encoding="utf-8"?>
<sst xmlns="http://schemas.openxmlformats.org/spreadsheetml/2006/main" count="3005" uniqueCount="1192">
  <si>
    <t>通し番号</t>
  </si>
  <si>
    <t>八幡西</t>
  </si>
  <si>
    <t>記録</t>
  </si>
  <si>
    <t>１区</t>
  </si>
  <si>
    <t>２区</t>
  </si>
  <si>
    <t>５区</t>
  </si>
  <si>
    <t>３区</t>
  </si>
  <si>
    <t>４区</t>
  </si>
  <si>
    <t>１区</t>
  </si>
  <si>
    <t>２区</t>
  </si>
  <si>
    <t>選手４</t>
  </si>
  <si>
    <t>選手５</t>
  </si>
  <si>
    <t>選手６</t>
  </si>
  <si>
    <t>守山A</t>
  </si>
  <si>
    <t>守山B</t>
  </si>
  <si>
    <t>聾話A</t>
  </si>
  <si>
    <t>聾話B</t>
  </si>
  <si>
    <t>石部A</t>
  </si>
  <si>
    <t>石部B</t>
  </si>
  <si>
    <t>野洲A</t>
  </si>
  <si>
    <t>浅井東B</t>
  </si>
  <si>
    <t>浅井A</t>
  </si>
  <si>
    <t>浅井B</t>
  </si>
  <si>
    <t>湖北A</t>
  </si>
  <si>
    <t>湖北B</t>
  </si>
  <si>
    <t>虎姫A</t>
  </si>
  <si>
    <t>虎姫B</t>
  </si>
  <si>
    <t>びわA</t>
  </si>
  <si>
    <t>びわB</t>
  </si>
  <si>
    <t>高月A</t>
  </si>
  <si>
    <t>高月B</t>
  </si>
  <si>
    <t>鏡岡A</t>
  </si>
  <si>
    <t>鏡岡B</t>
  </si>
  <si>
    <t>西浅井A</t>
  </si>
  <si>
    <t>長浜南A</t>
  </si>
  <si>
    <t>２走</t>
  </si>
  <si>
    <t>３走</t>
  </si>
  <si>
    <t>栗東B</t>
  </si>
  <si>
    <t>補欠３</t>
  </si>
  <si>
    <t>４走</t>
  </si>
  <si>
    <t>５走</t>
  </si>
  <si>
    <t>補欠１</t>
  </si>
  <si>
    <t>58B</t>
  </si>
  <si>
    <t>打出B</t>
  </si>
  <si>
    <t>粟津A</t>
  </si>
  <si>
    <t>粟津B</t>
  </si>
  <si>
    <t>石山A</t>
  </si>
  <si>
    <t>石山B</t>
  </si>
  <si>
    <t>附属A</t>
  </si>
  <si>
    <t>附属B</t>
  </si>
  <si>
    <t>彦根東A</t>
  </si>
  <si>
    <t>彦根東B</t>
  </si>
  <si>
    <t>長浜東</t>
  </si>
  <si>
    <t>長浜南</t>
  </si>
  <si>
    <t>選手８</t>
  </si>
  <si>
    <t>真野B</t>
  </si>
  <si>
    <t>光泉A</t>
  </si>
  <si>
    <t>光泉B</t>
  </si>
  <si>
    <t>南郷</t>
  </si>
  <si>
    <t>甲西北</t>
  </si>
  <si>
    <t>竜王</t>
  </si>
  <si>
    <t>政所</t>
  </si>
  <si>
    <t>青野</t>
  </si>
  <si>
    <t>五個荘</t>
  </si>
  <si>
    <t>能登川</t>
  </si>
  <si>
    <t>愛東</t>
  </si>
  <si>
    <t>湖東</t>
  </si>
  <si>
    <t>秦荘</t>
  </si>
  <si>
    <t>愛知</t>
  </si>
  <si>
    <t>稲枝</t>
  </si>
  <si>
    <t>豊日</t>
  </si>
  <si>
    <t>甲良</t>
  </si>
  <si>
    <t>多賀</t>
  </si>
  <si>
    <t>彦根</t>
  </si>
  <si>
    <t>柏原</t>
  </si>
  <si>
    <t>大東</t>
  </si>
  <si>
    <t>竜王D</t>
  </si>
  <si>
    <t>水口B</t>
  </si>
  <si>
    <t>城山A</t>
  </si>
  <si>
    <t>新堂B</t>
  </si>
  <si>
    <t>栗東西A</t>
  </si>
  <si>
    <t>栗東西B</t>
  </si>
  <si>
    <t>北大路A</t>
  </si>
  <si>
    <t>北大路B</t>
  </si>
  <si>
    <t>瀬田北A</t>
  </si>
  <si>
    <t>瀬田北B</t>
  </si>
  <si>
    <t>甲南A</t>
  </si>
  <si>
    <t>甲南B</t>
  </si>
  <si>
    <t>信楽A</t>
  </si>
  <si>
    <t>信楽B</t>
  </si>
  <si>
    <t>安土A</t>
  </si>
  <si>
    <t>安土B</t>
  </si>
  <si>
    <t>朝桜A</t>
  </si>
  <si>
    <t>朝桜B</t>
  </si>
  <si>
    <t>日野A</t>
  </si>
  <si>
    <t>日野B</t>
  </si>
  <si>
    <t>南郷A</t>
  </si>
  <si>
    <t>南郷B</t>
  </si>
  <si>
    <t>五個荘A</t>
  </si>
  <si>
    <t>五個荘B</t>
  </si>
  <si>
    <t>能登川A</t>
  </si>
  <si>
    <t>能登川B</t>
  </si>
  <si>
    <t>愛東A</t>
  </si>
  <si>
    <t>愛東B</t>
  </si>
  <si>
    <t>湖東A</t>
  </si>
  <si>
    <t>湖東B</t>
  </si>
  <si>
    <t>秦荘A</t>
  </si>
  <si>
    <t>秦荘B</t>
  </si>
  <si>
    <t>番号</t>
  </si>
  <si>
    <t>船岡</t>
  </si>
  <si>
    <t>玉園</t>
  </si>
  <si>
    <t>聖徳</t>
  </si>
  <si>
    <t>堅田</t>
  </si>
  <si>
    <t>志賀</t>
  </si>
  <si>
    <t>草津</t>
  </si>
  <si>
    <t>松原</t>
  </si>
  <si>
    <t>瀬田</t>
  </si>
  <si>
    <t>選手７</t>
  </si>
  <si>
    <t>選手名</t>
  </si>
  <si>
    <t>伊香立</t>
  </si>
  <si>
    <t>葛川</t>
  </si>
  <si>
    <t>守山南</t>
  </si>
  <si>
    <t>54B</t>
  </si>
  <si>
    <t>55B</t>
  </si>
  <si>
    <t>56B</t>
  </si>
  <si>
    <t>参加チーム一覧表</t>
  </si>
  <si>
    <t>第</t>
  </si>
  <si>
    <t>通過記録記入</t>
  </si>
  <si>
    <t>番号</t>
  </si>
  <si>
    <t>区間記録処理</t>
  </si>
  <si>
    <t>チーム名</t>
  </si>
  <si>
    <t>ナンバー</t>
  </si>
  <si>
    <t>３区</t>
  </si>
  <si>
    <t>４区</t>
  </si>
  <si>
    <t>５区</t>
  </si>
  <si>
    <t>１区</t>
  </si>
  <si>
    <t>２区</t>
  </si>
  <si>
    <t>３区</t>
  </si>
  <si>
    <t>４区</t>
  </si>
  <si>
    <t>５区</t>
  </si>
  <si>
    <t>記録</t>
  </si>
  <si>
    <t>１走</t>
  </si>
  <si>
    <t>西浅井B</t>
  </si>
  <si>
    <t>杉野A</t>
  </si>
  <si>
    <t>杉野B</t>
  </si>
  <si>
    <t>高穂A</t>
  </si>
  <si>
    <t>高穂B</t>
  </si>
  <si>
    <t>木之本A</t>
  </si>
  <si>
    <t>木之本B</t>
  </si>
  <si>
    <t>マキノA</t>
  </si>
  <si>
    <t>マキノB</t>
  </si>
  <si>
    <t>今津A</t>
  </si>
  <si>
    <t>今津B</t>
  </si>
  <si>
    <t>朽木A</t>
  </si>
  <si>
    <t>朽木B</t>
  </si>
  <si>
    <t>安曇川A</t>
  </si>
  <si>
    <t>安曇川B</t>
  </si>
  <si>
    <t>高島A</t>
  </si>
  <si>
    <t>高島B</t>
  </si>
  <si>
    <t>25B</t>
  </si>
  <si>
    <t>26B</t>
  </si>
  <si>
    <t>27B</t>
  </si>
  <si>
    <t>28B</t>
  </si>
  <si>
    <t>29B</t>
  </si>
  <si>
    <t>30B</t>
  </si>
  <si>
    <t>31B</t>
  </si>
  <si>
    <t>32B</t>
  </si>
  <si>
    <t>33B</t>
  </si>
  <si>
    <t>34B</t>
  </si>
  <si>
    <t>35B</t>
  </si>
  <si>
    <t>36B</t>
  </si>
  <si>
    <t>37B</t>
  </si>
  <si>
    <t>38B</t>
  </si>
  <si>
    <t>39B</t>
  </si>
  <si>
    <t>40B</t>
  </si>
  <si>
    <t>41B</t>
  </si>
  <si>
    <t>42B</t>
  </si>
  <si>
    <t>43B</t>
  </si>
  <si>
    <t>44B</t>
  </si>
  <si>
    <t>湖西A</t>
  </si>
  <si>
    <t>湖西B</t>
  </si>
  <si>
    <t>比叡山A</t>
  </si>
  <si>
    <t>比叡山B</t>
  </si>
  <si>
    <t>伊香立A</t>
  </si>
  <si>
    <t>伊香立B</t>
  </si>
  <si>
    <t>葛川A</t>
  </si>
  <si>
    <t>葛川B</t>
  </si>
  <si>
    <t>守山南A</t>
  </si>
  <si>
    <t>守山南B</t>
  </si>
  <si>
    <t>盲学校A</t>
  </si>
  <si>
    <t>盲学校B</t>
  </si>
  <si>
    <t>野洲北A</t>
  </si>
  <si>
    <t>野洲北B</t>
  </si>
  <si>
    <t>唐崎A</t>
  </si>
  <si>
    <t>83C</t>
  </si>
  <si>
    <t>83D</t>
  </si>
  <si>
    <t>高穂C</t>
  </si>
  <si>
    <t>高穂D</t>
  </si>
  <si>
    <t>84C</t>
  </si>
  <si>
    <t>84D</t>
  </si>
  <si>
    <t>木之本C</t>
  </si>
  <si>
    <t>木之本D</t>
  </si>
  <si>
    <t>85C</t>
  </si>
  <si>
    <t>マキノC</t>
  </si>
  <si>
    <t>85D</t>
  </si>
  <si>
    <t>マキノD</t>
  </si>
  <si>
    <t>今津C</t>
  </si>
  <si>
    <t>86C</t>
  </si>
  <si>
    <t>今津D</t>
  </si>
  <si>
    <t>86D</t>
  </si>
  <si>
    <t>朽木C</t>
  </si>
  <si>
    <t>朽木D</t>
  </si>
  <si>
    <t>チーム５</t>
  </si>
  <si>
    <t>42A</t>
  </si>
  <si>
    <t>43A</t>
  </si>
  <si>
    <t>44A</t>
  </si>
  <si>
    <t>45A</t>
  </si>
  <si>
    <t>46A</t>
  </si>
  <si>
    <t>37A</t>
  </si>
  <si>
    <t>38A</t>
  </si>
  <si>
    <t>39A</t>
  </si>
  <si>
    <t>40A</t>
  </si>
  <si>
    <t>41A</t>
  </si>
  <si>
    <t>玉川A</t>
  </si>
  <si>
    <t>玉川B</t>
  </si>
  <si>
    <t>仰木A</t>
  </si>
  <si>
    <t>仰木B</t>
  </si>
  <si>
    <t>皇子山</t>
  </si>
  <si>
    <t>打出</t>
  </si>
  <si>
    <t>粟津</t>
  </si>
  <si>
    <t>石山</t>
  </si>
  <si>
    <t>附属</t>
  </si>
  <si>
    <t>彦根東</t>
  </si>
  <si>
    <t>彦根西</t>
  </si>
  <si>
    <t>４走</t>
  </si>
  <si>
    <t>５走</t>
  </si>
  <si>
    <t>稲枝B</t>
  </si>
  <si>
    <t>豊日A</t>
  </si>
  <si>
    <t>豊日B</t>
  </si>
  <si>
    <t>甲良A</t>
  </si>
  <si>
    <t>甲良B</t>
  </si>
  <si>
    <t>多賀A</t>
  </si>
  <si>
    <t>多賀B</t>
  </si>
  <si>
    <t>彦根A</t>
  </si>
  <si>
    <t>彦根B</t>
  </si>
  <si>
    <t>彦根西A</t>
  </si>
  <si>
    <t>彦根西B</t>
  </si>
  <si>
    <t>彦根南A</t>
  </si>
  <si>
    <t>彦根南B</t>
  </si>
  <si>
    <t>鳥居本A</t>
  </si>
  <si>
    <t>鳥居本B</t>
  </si>
  <si>
    <t>長浜西A</t>
  </si>
  <si>
    <t>長浜西B</t>
  </si>
  <si>
    <t xml:space="preserve">          </t>
  </si>
  <si>
    <t>区間</t>
  </si>
  <si>
    <t>通過記録</t>
  </si>
  <si>
    <t>94A</t>
  </si>
  <si>
    <t>95A</t>
  </si>
  <si>
    <t>96A</t>
  </si>
  <si>
    <t>97A</t>
  </si>
  <si>
    <t>98A</t>
  </si>
  <si>
    <t>99A</t>
  </si>
  <si>
    <t>100A</t>
  </si>
  <si>
    <t>101A</t>
  </si>
  <si>
    <t>102A</t>
  </si>
  <si>
    <t>103A</t>
  </si>
  <si>
    <t>104A</t>
  </si>
  <si>
    <t>105A</t>
  </si>
  <si>
    <t>4B</t>
  </si>
  <si>
    <t>甲西北A</t>
  </si>
  <si>
    <t>甲西北B</t>
  </si>
  <si>
    <t>竜王A</t>
  </si>
  <si>
    <t>竜王B</t>
  </si>
  <si>
    <t>政所A</t>
  </si>
  <si>
    <t>政所B</t>
  </si>
  <si>
    <t>青野A</t>
  </si>
  <si>
    <t>青野B</t>
  </si>
  <si>
    <t>2A</t>
  </si>
  <si>
    <t>2B</t>
  </si>
  <si>
    <t>3A</t>
  </si>
  <si>
    <t>3B</t>
  </si>
  <si>
    <t>4A</t>
  </si>
  <si>
    <t>5A</t>
  </si>
  <si>
    <t>6A</t>
  </si>
  <si>
    <t>7A</t>
  </si>
  <si>
    <t>8A</t>
  </si>
  <si>
    <t>9A</t>
  </si>
  <si>
    <t>10A</t>
  </si>
  <si>
    <t>結果発表（5区）</t>
  </si>
  <si>
    <t>24A</t>
  </si>
  <si>
    <t>25A</t>
  </si>
  <si>
    <t>順位</t>
  </si>
  <si>
    <t>区間記録</t>
  </si>
  <si>
    <t>通過</t>
  </si>
  <si>
    <t>区間</t>
  </si>
  <si>
    <t>区間記録</t>
  </si>
  <si>
    <t>71B</t>
  </si>
  <si>
    <t>72B</t>
  </si>
  <si>
    <t>73B</t>
  </si>
  <si>
    <t>74B</t>
  </si>
  <si>
    <t>75B</t>
  </si>
  <si>
    <t>76B</t>
  </si>
  <si>
    <t>77B</t>
  </si>
  <si>
    <t>78B</t>
  </si>
  <si>
    <t>79B</t>
  </si>
  <si>
    <t>80B</t>
  </si>
  <si>
    <t>81B</t>
  </si>
  <si>
    <t>57B</t>
  </si>
  <si>
    <t>中主B</t>
  </si>
  <si>
    <t>甲西A</t>
  </si>
  <si>
    <t>甲西B</t>
  </si>
  <si>
    <t>水口A</t>
  </si>
  <si>
    <t>67A</t>
  </si>
  <si>
    <t>68A</t>
  </si>
  <si>
    <t>69A</t>
  </si>
  <si>
    <t>70A</t>
  </si>
  <si>
    <t>71A</t>
  </si>
  <si>
    <t>72A</t>
  </si>
  <si>
    <t>73A</t>
  </si>
  <si>
    <t>74A</t>
  </si>
  <si>
    <t>50B</t>
  </si>
  <si>
    <t>51B</t>
  </si>
  <si>
    <t>水口</t>
  </si>
  <si>
    <t>城山</t>
  </si>
  <si>
    <t>土山</t>
  </si>
  <si>
    <t>甲賀</t>
  </si>
  <si>
    <t>甲南</t>
  </si>
  <si>
    <t>日枝A</t>
  </si>
  <si>
    <t>日枝B</t>
  </si>
  <si>
    <t>葉山A</t>
  </si>
  <si>
    <t>葉山B</t>
  </si>
  <si>
    <t>真野A</t>
  </si>
  <si>
    <t>中主D</t>
  </si>
  <si>
    <t>46D</t>
  </si>
  <si>
    <t>甲西C</t>
  </si>
  <si>
    <t>甲西D</t>
  </si>
  <si>
    <t>47C</t>
  </si>
  <si>
    <t>47D</t>
  </si>
  <si>
    <t>水口C</t>
  </si>
  <si>
    <t>水口D</t>
  </si>
  <si>
    <t>48C</t>
  </si>
  <si>
    <t>48D</t>
  </si>
  <si>
    <t>城山C</t>
  </si>
  <si>
    <t>城山D</t>
  </si>
  <si>
    <t>49C</t>
  </si>
  <si>
    <t>土山C</t>
  </si>
  <si>
    <t>49D</t>
  </si>
  <si>
    <t>土山D</t>
  </si>
  <si>
    <t>甲賀C</t>
  </si>
  <si>
    <t>50C</t>
  </si>
  <si>
    <t>83A</t>
  </si>
  <si>
    <t>84A</t>
  </si>
  <si>
    <t>85A</t>
  </si>
  <si>
    <t>86A</t>
  </si>
  <si>
    <t>87A</t>
  </si>
  <si>
    <t>88A</t>
  </si>
  <si>
    <t>89A</t>
  </si>
  <si>
    <t>90A</t>
  </si>
  <si>
    <t>91A</t>
  </si>
  <si>
    <t>92A</t>
  </si>
  <si>
    <t>52C</t>
  </si>
  <si>
    <t>52D</t>
  </si>
  <si>
    <t>打出C</t>
  </si>
  <si>
    <t>打出D</t>
  </si>
  <si>
    <t>53C</t>
  </si>
  <si>
    <t>安土C</t>
  </si>
  <si>
    <t>53D</t>
  </si>
  <si>
    <t>安土D</t>
  </si>
  <si>
    <t>盲学校</t>
  </si>
  <si>
    <t>野洲北</t>
  </si>
  <si>
    <t>唐崎</t>
  </si>
  <si>
    <t>守山北</t>
  </si>
  <si>
    <t>老上</t>
  </si>
  <si>
    <t>新堂</t>
  </si>
  <si>
    <t>栗東西</t>
  </si>
  <si>
    <t>北大路</t>
  </si>
  <si>
    <t>瀬田北</t>
  </si>
  <si>
    <t>日枝</t>
  </si>
  <si>
    <t>12B</t>
  </si>
  <si>
    <t>13B</t>
  </si>
  <si>
    <t>14B</t>
  </si>
  <si>
    <t>15B</t>
  </si>
  <si>
    <t>16B</t>
  </si>
  <si>
    <t>17B</t>
  </si>
  <si>
    <t>18B</t>
  </si>
  <si>
    <t>19B</t>
  </si>
  <si>
    <t>20B</t>
  </si>
  <si>
    <t>21B</t>
  </si>
  <si>
    <t>22B</t>
  </si>
  <si>
    <t>23B</t>
  </si>
  <si>
    <t>24B</t>
  </si>
  <si>
    <t>氏名　(学年)</t>
  </si>
  <si>
    <t>選手２</t>
  </si>
  <si>
    <t>選手３</t>
  </si>
  <si>
    <t>青山D</t>
  </si>
  <si>
    <t>26D</t>
  </si>
  <si>
    <t>鳥居本C</t>
  </si>
  <si>
    <t>鳥居本D</t>
  </si>
  <si>
    <t>27C</t>
  </si>
  <si>
    <t>27D</t>
  </si>
  <si>
    <t>長浜西C</t>
  </si>
  <si>
    <t>長浜西D</t>
  </si>
  <si>
    <t>28C</t>
  </si>
  <si>
    <t>28D</t>
  </si>
  <si>
    <t>長浜北C</t>
  </si>
  <si>
    <t>長浜北D</t>
  </si>
  <si>
    <t>29C</t>
  </si>
  <si>
    <t>長浜東C</t>
  </si>
  <si>
    <t>29D</t>
  </si>
  <si>
    <t>長浜東D</t>
  </si>
  <si>
    <t>長浜南C</t>
  </si>
  <si>
    <t>30C</t>
  </si>
  <si>
    <t>秦荘C</t>
  </si>
  <si>
    <t>秦荘D</t>
  </si>
  <si>
    <t>64C</t>
  </si>
  <si>
    <t>64D</t>
  </si>
  <si>
    <t>愛知C</t>
  </si>
  <si>
    <t>愛知D</t>
  </si>
  <si>
    <t>65C</t>
  </si>
  <si>
    <t>稲枝C</t>
  </si>
  <si>
    <t>103B</t>
  </si>
  <si>
    <t>104B</t>
  </si>
  <si>
    <t>105B</t>
  </si>
  <si>
    <t>シート</t>
  </si>
  <si>
    <t>野洲B</t>
  </si>
  <si>
    <t>中主A</t>
  </si>
  <si>
    <t>長浜北A</t>
  </si>
  <si>
    <t>長浜北B</t>
  </si>
  <si>
    <t>長浜東A</t>
  </si>
  <si>
    <t>長浜東B</t>
  </si>
  <si>
    <t>長浜南B</t>
  </si>
  <si>
    <t>八幡A</t>
  </si>
  <si>
    <t>八幡B</t>
  </si>
  <si>
    <t>八幡東A</t>
  </si>
  <si>
    <t>八幡東B</t>
  </si>
  <si>
    <t>八幡西A</t>
  </si>
  <si>
    <t>八幡西B</t>
  </si>
  <si>
    <t>船岡A</t>
  </si>
  <si>
    <t>船岡B</t>
  </si>
  <si>
    <t>玉園A</t>
  </si>
  <si>
    <t>玉園B</t>
  </si>
  <si>
    <t>米原D</t>
  </si>
  <si>
    <t>河南C</t>
  </si>
  <si>
    <t>74C</t>
  </si>
  <si>
    <t>河南D</t>
  </si>
  <si>
    <t>74D</t>
  </si>
  <si>
    <t>双葉C</t>
  </si>
  <si>
    <t>双葉D</t>
  </si>
  <si>
    <t>75C</t>
  </si>
  <si>
    <t>75D</t>
  </si>
  <si>
    <t>浅井東C</t>
  </si>
  <si>
    <t>浅井東D</t>
  </si>
  <si>
    <t>76C</t>
  </si>
  <si>
    <t>76D</t>
  </si>
  <si>
    <t>浅井C</t>
  </si>
  <si>
    <t>浅井D</t>
  </si>
  <si>
    <t>77C</t>
  </si>
  <si>
    <t>湖北C</t>
  </si>
  <si>
    <t>城山B</t>
  </si>
  <si>
    <t>土山A</t>
  </si>
  <si>
    <t>土山B</t>
  </si>
  <si>
    <t>甲賀A</t>
  </si>
  <si>
    <t>甲賀B</t>
  </si>
  <si>
    <t>チーム</t>
  </si>
  <si>
    <t>兄弟社</t>
  </si>
  <si>
    <t>兄弟社A</t>
  </si>
  <si>
    <t>兄弟社B</t>
  </si>
  <si>
    <t>59B</t>
  </si>
  <si>
    <t>60B</t>
  </si>
  <si>
    <t>61B</t>
  </si>
  <si>
    <t>62B</t>
  </si>
  <si>
    <t>63B</t>
  </si>
  <si>
    <t>64B</t>
  </si>
  <si>
    <t>青山A</t>
  </si>
  <si>
    <t>青山B</t>
  </si>
  <si>
    <t>93A</t>
  </si>
  <si>
    <t>印刷ボタン</t>
  </si>
  <si>
    <t>彦根南</t>
  </si>
  <si>
    <t>鳥居本</t>
  </si>
  <si>
    <t>長浜西</t>
  </si>
  <si>
    <t>長浜北</t>
  </si>
  <si>
    <t>56D</t>
  </si>
  <si>
    <t>南郷D</t>
  </si>
  <si>
    <t>甲西北C</t>
  </si>
  <si>
    <t>甲西北D</t>
  </si>
  <si>
    <t>57C</t>
  </si>
  <si>
    <t>聖徳A</t>
  </si>
  <si>
    <t>聖徳B</t>
  </si>
  <si>
    <t>堅田A</t>
  </si>
  <si>
    <t>堅田B</t>
  </si>
  <si>
    <t>志賀A</t>
  </si>
  <si>
    <t>志賀B</t>
  </si>
  <si>
    <t>草津A</t>
  </si>
  <si>
    <t>11A</t>
  </si>
  <si>
    <t>12A</t>
  </si>
  <si>
    <t>13A</t>
  </si>
  <si>
    <t>結果発表（１区）</t>
  </si>
  <si>
    <t>結果発表（2区）</t>
  </si>
  <si>
    <t>結果発表（3区）</t>
  </si>
  <si>
    <t>補欠１</t>
  </si>
  <si>
    <t>補欠２</t>
  </si>
  <si>
    <t>中主</t>
  </si>
  <si>
    <t>甲西</t>
  </si>
  <si>
    <t>明富A</t>
  </si>
  <si>
    <t>明富B</t>
  </si>
  <si>
    <t>葉山</t>
  </si>
  <si>
    <t>真野</t>
  </si>
  <si>
    <t>光泉</t>
  </si>
  <si>
    <t>明富</t>
  </si>
  <si>
    <t>玉川</t>
  </si>
  <si>
    <t>仰木</t>
  </si>
  <si>
    <t>青山</t>
  </si>
  <si>
    <t>皇子山A</t>
  </si>
  <si>
    <t>皇子山B</t>
  </si>
  <si>
    <t>打出A</t>
  </si>
  <si>
    <t>唐崎B</t>
  </si>
  <si>
    <t>守山北A</t>
  </si>
  <si>
    <t>守山北B</t>
  </si>
  <si>
    <t>老上A</t>
  </si>
  <si>
    <t>老上B</t>
  </si>
  <si>
    <t>新堂A</t>
  </si>
  <si>
    <t>45B</t>
  </si>
  <si>
    <t>46B</t>
  </si>
  <si>
    <t>47B</t>
  </si>
  <si>
    <t>48B</t>
  </si>
  <si>
    <t>49B</t>
  </si>
  <si>
    <t>田上</t>
  </si>
  <si>
    <t>栗東</t>
  </si>
  <si>
    <t>守山</t>
  </si>
  <si>
    <t>聾話</t>
  </si>
  <si>
    <t>石部</t>
  </si>
  <si>
    <t>野洲</t>
  </si>
  <si>
    <t>伊吹山</t>
  </si>
  <si>
    <t>東草野</t>
  </si>
  <si>
    <t>米原</t>
  </si>
  <si>
    <t>河南</t>
  </si>
  <si>
    <t>52B</t>
  </si>
  <si>
    <t>53B</t>
  </si>
  <si>
    <t>81A</t>
  </si>
  <si>
    <t>82A</t>
  </si>
  <si>
    <t>信楽</t>
  </si>
  <si>
    <t>安土</t>
  </si>
  <si>
    <t>朝桜</t>
  </si>
  <si>
    <t>日野</t>
  </si>
  <si>
    <t>米原C</t>
  </si>
  <si>
    <t>73D</t>
  </si>
  <si>
    <t>1C</t>
  </si>
  <si>
    <t>1D</t>
  </si>
  <si>
    <t>2C</t>
  </si>
  <si>
    <t>2D</t>
  </si>
  <si>
    <t>3C</t>
  </si>
  <si>
    <t>3D</t>
  </si>
  <si>
    <t>4C</t>
  </si>
  <si>
    <t>57D</t>
  </si>
  <si>
    <t>政所C</t>
  </si>
  <si>
    <t>58C</t>
  </si>
  <si>
    <t>政所D</t>
  </si>
  <si>
    <t>双葉</t>
  </si>
  <si>
    <t>浅井東</t>
  </si>
  <si>
    <t>浅井</t>
  </si>
  <si>
    <t>湖北</t>
  </si>
  <si>
    <t>虎姫</t>
  </si>
  <si>
    <t>びわ</t>
  </si>
  <si>
    <t>高月</t>
  </si>
  <si>
    <t>鏡岡</t>
  </si>
  <si>
    <t>西浅井</t>
  </si>
  <si>
    <t>杉野</t>
  </si>
  <si>
    <t>高穂</t>
  </si>
  <si>
    <t>木之本</t>
  </si>
  <si>
    <t>マキノ</t>
  </si>
  <si>
    <t>今津</t>
  </si>
  <si>
    <t>朽木</t>
  </si>
  <si>
    <t>安曇川</t>
  </si>
  <si>
    <t>高島</t>
  </si>
  <si>
    <t>湖西</t>
  </si>
  <si>
    <t>比叡山</t>
  </si>
  <si>
    <t>7D</t>
  </si>
  <si>
    <t>8C</t>
  </si>
  <si>
    <t>8D</t>
  </si>
  <si>
    <t>9C</t>
  </si>
  <si>
    <t>87C</t>
  </si>
  <si>
    <t>87D</t>
  </si>
  <si>
    <t>彦根東C</t>
  </si>
  <si>
    <t>彦根東D</t>
  </si>
  <si>
    <t>88C</t>
  </si>
  <si>
    <t>88D</t>
  </si>
  <si>
    <t>12D</t>
  </si>
  <si>
    <t>13C</t>
  </si>
  <si>
    <t>13D</t>
  </si>
  <si>
    <t>14C</t>
  </si>
  <si>
    <t>14D</t>
  </si>
  <si>
    <t>15C</t>
  </si>
  <si>
    <t>15D</t>
  </si>
  <si>
    <t>安曇川C</t>
  </si>
  <si>
    <t>安曇川D</t>
  </si>
  <si>
    <t>89C</t>
  </si>
  <si>
    <t>高島C</t>
  </si>
  <si>
    <t>89D</t>
  </si>
  <si>
    <t>高島D</t>
  </si>
  <si>
    <t>湖西C</t>
  </si>
  <si>
    <t>90C</t>
  </si>
  <si>
    <t>湖西D</t>
  </si>
  <si>
    <t>90D</t>
  </si>
  <si>
    <t>比叡山C</t>
  </si>
  <si>
    <t>比叡山D</t>
  </si>
  <si>
    <t>91C</t>
  </si>
  <si>
    <t>91D</t>
  </si>
  <si>
    <t>伊香立C</t>
  </si>
  <si>
    <t>伊香立D</t>
  </si>
  <si>
    <t>92C</t>
  </si>
  <si>
    <t>92D</t>
  </si>
  <si>
    <t>葛川C</t>
  </si>
  <si>
    <t>葛川D</t>
  </si>
  <si>
    <t>93C</t>
  </si>
  <si>
    <t>兄弟社C</t>
  </si>
  <si>
    <t>93D</t>
  </si>
  <si>
    <t>番号</t>
  </si>
  <si>
    <t>番号</t>
  </si>
  <si>
    <t>補欠２</t>
  </si>
  <si>
    <t>選手氏名 （学年）</t>
  </si>
  <si>
    <t>補欠(学年）</t>
  </si>
  <si>
    <t>総合時間</t>
  </si>
  <si>
    <t>順 位</t>
  </si>
  <si>
    <t>100C</t>
  </si>
  <si>
    <t>真野C</t>
  </si>
  <si>
    <t>22C</t>
  </si>
  <si>
    <t>100D</t>
  </si>
  <si>
    <t>真野D</t>
  </si>
  <si>
    <t>22D</t>
  </si>
  <si>
    <t>101C</t>
  </si>
  <si>
    <t>光泉C</t>
  </si>
  <si>
    <t>101D</t>
  </si>
  <si>
    <t>光泉D</t>
  </si>
  <si>
    <t>23C</t>
  </si>
  <si>
    <t>23D</t>
  </si>
  <si>
    <t>102C</t>
  </si>
  <si>
    <t>明富C</t>
  </si>
  <si>
    <t>102D</t>
  </si>
  <si>
    <t>明富D</t>
  </si>
  <si>
    <t>24C</t>
  </si>
  <si>
    <t>24D</t>
  </si>
  <si>
    <t>103C</t>
  </si>
  <si>
    <t>玉川C</t>
  </si>
  <si>
    <t>103D</t>
  </si>
  <si>
    <t>玉川D</t>
  </si>
  <si>
    <t>25C</t>
  </si>
  <si>
    <t>104C</t>
  </si>
  <si>
    <t>仰木C</t>
  </si>
  <si>
    <t>25D</t>
  </si>
  <si>
    <t>104D</t>
  </si>
  <si>
    <t>仰木D</t>
  </si>
  <si>
    <t>105C</t>
  </si>
  <si>
    <t>青山C</t>
  </si>
  <si>
    <t>26C</t>
  </si>
  <si>
    <t>105D</t>
  </si>
  <si>
    <t>聖徳D</t>
  </si>
  <si>
    <t>36C</t>
  </si>
  <si>
    <t>36D</t>
  </si>
  <si>
    <t>堅田C</t>
  </si>
  <si>
    <t>堅田D</t>
  </si>
  <si>
    <t>37C</t>
  </si>
  <si>
    <t>志賀C</t>
  </si>
  <si>
    <t>37D</t>
  </si>
  <si>
    <t>志賀D</t>
  </si>
  <si>
    <t>草津C</t>
  </si>
  <si>
    <t>38C</t>
  </si>
  <si>
    <t>97D</t>
  </si>
  <si>
    <t>唐崎D</t>
  </si>
  <si>
    <t>守山北C</t>
  </si>
  <si>
    <t>98C</t>
  </si>
  <si>
    <t>守山北D</t>
  </si>
  <si>
    <t>98D</t>
  </si>
  <si>
    <t>老上C</t>
  </si>
  <si>
    <t>老上D</t>
  </si>
  <si>
    <t>99C</t>
  </si>
  <si>
    <t>99D</t>
  </si>
  <si>
    <t>新堂C</t>
  </si>
  <si>
    <t>新堂D</t>
  </si>
  <si>
    <t>栗東西C</t>
  </si>
  <si>
    <t>栗東西D</t>
  </si>
  <si>
    <t>北大路C</t>
  </si>
  <si>
    <t>北大路D</t>
  </si>
  <si>
    <t>瀬田北C</t>
  </si>
  <si>
    <t>瀬田北D</t>
  </si>
  <si>
    <t>日枝C</t>
  </si>
  <si>
    <t>日枝D</t>
  </si>
  <si>
    <t>葉山C</t>
  </si>
  <si>
    <t>葉山D</t>
  </si>
  <si>
    <t>彦根南C</t>
  </si>
  <si>
    <t>彦根南D</t>
  </si>
  <si>
    <t>長浜南D</t>
  </si>
  <si>
    <t>30D</t>
  </si>
  <si>
    <t>八幡C</t>
  </si>
  <si>
    <t>八幡D</t>
  </si>
  <si>
    <t>31C</t>
  </si>
  <si>
    <t>31D</t>
  </si>
  <si>
    <t>八幡東C</t>
  </si>
  <si>
    <t>八幡東D</t>
  </si>
  <si>
    <t>32C</t>
  </si>
  <si>
    <t>32D</t>
  </si>
  <si>
    <t>八幡西C</t>
  </si>
  <si>
    <t>朝桜C</t>
  </si>
  <si>
    <t>54C</t>
  </si>
  <si>
    <t>朝桜D</t>
  </si>
  <si>
    <t>54D</t>
  </si>
  <si>
    <t>日野C</t>
  </si>
  <si>
    <t>日野D</t>
  </si>
  <si>
    <t>55C</t>
  </si>
  <si>
    <t>55D</t>
  </si>
  <si>
    <t>南郷C</t>
  </si>
  <si>
    <t>56C</t>
  </si>
  <si>
    <t>竜王C</t>
  </si>
  <si>
    <t>65B</t>
  </si>
  <si>
    <t>66B</t>
  </si>
  <si>
    <t>67B</t>
  </si>
  <si>
    <t>68B</t>
  </si>
  <si>
    <t>58D</t>
  </si>
  <si>
    <t>青野C</t>
  </si>
  <si>
    <t>青野D</t>
  </si>
  <si>
    <t>59C</t>
  </si>
  <si>
    <t>59D</t>
  </si>
  <si>
    <t>五個荘C</t>
  </si>
  <si>
    <t>五個荘D</t>
  </si>
  <si>
    <t>60C</t>
  </si>
  <si>
    <t>5B</t>
  </si>
  <si>
    <t>6B</t>
  </si>
  <si>
    <t>7B</t>
  </si>
  <si>
    <t>8B</t>
  </si>
  <si>
    <t>9B</t>
  </si>
  <si>
    <t>10B</t>
  </si>
  <si>
    <t>11B</t>
  </si>
  <si>
    <t>順位</t>
  </si>
  <si>
    <t>通過順位</t>
  </si>
  <si>
    <t>チーム</t>
  </si>
  <si>
    <t>選手名（学年）</t>
  </si>
  <si>
    <t>No.</t>
  </si>
  <si>
    <t>学校名</t>
  </si>
  <si>
    <t>１走</t>
  </si>
  <si>
    <t>２走</t>
  </si>
  <si>
    <t>３走</t>
  </si>
  <si>
    <t>草津B</t>
  </si>
  <si>
    <t>松原A</t>
  </si>
  <si>
    <t>松原B</t>
  </si>
  <si>
    <t>瀬田A</t>
  </si>
  <si>
    <t>瀬田B</t>
  </si>
  <si>
    <t>田上A</t>
  </si>
  <si>
    <t>田上B</t>
  </si>
  <si>
    <t>栗東A</t>
  </si>
  <si>
    <t>18D</t>
  </si>
  <si>
    <t>19C</t>
  </si>
  <si>
    <t>19D</t>
  </si>
  <si>
    <t>20C</t>
  </si>
  <si>
    <t>20D</t>
  </si>
  <si>
    <t>21C</t>
  </si>
  <si>
    <t>21D</t>
  </si>
  <si>
    <t>八幡</t>
  </si>
  <si>
    <t>八幡東</t>
  </si>
  <si>
    <t>26A</t>
  </si>
  <si>
    <t>27A</t>
  </si>
  <si>
    <t>28A</t>
  </si>
  <si>
    <t>29A</t>
  </si>
  <si>
    <t>30A</t>
  </si>
  <si>
    <t>31A</t>
  </si>
  <si>
    <t>32A</t>
  </si>
  <si>
    <t>33A</t>
  </si>
  <si>
    <t>34A</t>
  </si>
  <si>
    <t>35A</t>
  </si>
  <si>
    <t>36A</t>
  </si>
  <si>
    <t>開催期日(年月日)</t>
  </si>
  <si>
    <t>結果発表（4区）</t>
  </si>
  <si>
    <t>日吉</t>
  </si>
  <si>
    <t>日吉A</t>
  </si>
  <si>
    <t>日吉B</t>
  </si>
  <si>
    <t>1A</t>
  </si>
  <si>
    <t>1B</t>
  </si>
  <si>
    <t>愛知A</t>
  </si>
  <si>
    <t>愛知B</t>
  </si>
  <si>
    <t>稲枝A</t>
  </si>
  <si>
    <t>95D</t>
  </si>
  <si>
    <t>野洲北C</t>
  </si>
  <si>
    <t>野洲北D</t>
  </si>
  <si>
    <t>96C</t>
  </si>
  <si>
    <t>96D</t>
  </si>
  <si>
    <t>彦根西C</t>
  </si>
  <si>
    <t>彦根西D</t>
  </si>
  <si>
    <t>97C</t>
  </si>
  <si>
    <t>唐崎C</t>
  </si>
  <si>
    <t>61A</t>
  </si>
  <si>
    <t>62A</t>
  </si>
  <si>
    <t>63A</t>
  </si>
  <si>
    <t>64A</t>
  </si>
  <si>
    <t>65A</t>
  </si>
  <si>
    <t>66A</t>
  </si>
  <si>
    <t>選手名（学年）</t>
  </si>
  <si>
    <t>65D</t>
  </si>
  <si>
    <t>稲枝D</t>
  </si>
  <si>
    <t>4D</t>
  </si>
  <si>
    <t>5C</t>
  </si>
  <si>
    <t>5D</t>
  </si>
  <si>
    <t>6C</t>
  </si>
  <si>
    <t>6D</t>
  </si>
  <si>
    <t>7C</t>
  </si>
  <si>
    <r>
      <t>選手登録用紙を受け取り、順次チーム番号、選手名、走順を入力して下さい。チーム名は自動で入力されます。補欠の走順は空欄にして下さい。全選手を入力し終わったところで、</t>
    </r>
    <r>
      <rPr>
        <sz val="12"/>
        <color indexed="10"/>
        <rFont val="Osaka"/>
        <family val="3"/>
      </rPr>
      <t>「全チーム入力完了」「走順入れ替え」</t>
    </r>
    <r>
      <rPr>
        <sz val="12"/>
        <rFont val="Osaka"/>
        <family val="3"/>
      </rPr>
      <t>ボタンを順次押して下さい。</t>
    </r>
  </si>
  <si>
    <r>
      <t>選手変更がある場合は、走順の数字を打ち直して下さい。入力後は必ず</t>
    </r>
    <r>
      <rPr>
        <sz val="12"/>
        <color indexed="10"/>
        <rFont val="Osaka"/>
        <family val="3"/>
      </rPr>
      <t>「走順入れ換え」</t>
    </r>
    <r>
      <rPr>
        <sz val="12"/>
        <rFont val="Osaka"/>
        <family val="3"/>
      </rPr>
      <t>ボタンを押して下さい。</t>
    </r>
  </si>
  <si>
    <t>通過記録入力</t>
  </si>
  <si>
    <t>NC変換</t>
  </si>
  <si>
    <t>チーム名</t>
  </si>
  <si>
    <t>9D</t>
  </si>
  <si>
    <t>10C</t>
  </si>
  <si>
    <t>10D</t>
  </si>
  <si>
    <t>11C</t>
  </si>
  <si>
    <t>11D</t>
  </si>
  <si>
    <t>12C</t>
  </si>
  <si>
    <t>選手１</t>
  </si>
  <si>
    <t>16C</t>
  </si>
  <si>
    <t>16D</t>
  </si>
  <si>
    <t>17C</t>
  </si>
  <si>
    <t>17D</t>
  </si>
  <si>
    <t>18C</t>
  </si>
  <si>
    <t>八幡西D</t>
  </si>
  <si>
    <t>33C</t>
  </si>
  <si>
    <t>船岡C</t>
  </si>
  <si>
    <t>33D</t>
  </si>
  <si>
    <t>船岡D</t>
  </si>
  <si>
    <t>玉園C</t>
  </si>
  <si>
    <t>34C</t>
  </si>
  <si>
    <t>玉園D</t>
  </si>
  <si>
    <t>34D</t>
  </si>
  <si>
    <t>日吉C</t>
  </si>
  <si>
    <t>日吉D</t>
  </si>
  <si>
    <t>35C</t>
  </si>
  <si>
    <t>35D</t>
  </si>
  <si>
    <t>聖徳C</t>
  </si>
  <si>
    <t>草津D</t>
  </si>
  <si>
    <t>38D</t>
  </si>
  <si>
    <t>松原C</t>
  </si>
  <si>
    <t>松原D</t>
  </si>
  <si>
    <t>39C</t>
  </si>
  <si>
    <t>39D</t>
  </si>
  <si>
    <t>瀬田C</t>
  </si>
  <si>
    <t>瀬田D</t>
  </si>
  <si>
    <t>40C</t>
  </si>
  <si>
    <t>40D</t>
  </si>
  <si>
    <t>田上C</t>
  </si>
  <si>
    <t>田上D</t>
  </si>
  <si>
    <t>41C</t>
  </si>
  <si>
    <t>栗東C</t>
  </si>
  <si>
    <t>41D</t>
  </si>
  <si>
    <t>栗東D</t>
  </si>
  <si>
    <t>守山C</t>
  </si>
  <si>
    <t>42C</t>
  </si>
  <si>
    <t>守山D</t>
  </si>
  <si>
    <t>42D</t>
  </si>
  <si>
    <t>聾話C</t>
  </si>
  <si>
    <t>聾話D</t>
  </si>
  <si>
    <t>43C</t>
  </si>
  <si>
    <t>43D</t>
  </si>
  <si>
    <t>皇子山C</t>
  </si>
  <si>
    <t>皇子山D</t>
  </si>
  <si>
    <t>44C</t>
  </si>
  <si>
    <t>44D</t>
  </si>
  <si>
    <t>石部C</t>
  </si>
  <si>
    <t>石部D</t>
  </si>
  <si>
    <t>45C</t>
  </si>
  <si>
    <t>野洲C</t>
  </si>
  <si>
    <t>45D</t>
  </si>
  <si>
    <t>野洲D</t>
  </si>
  <si>
    <t>中主C</t>
  </si>
  <si>
    <t>46C</t>
  </si>
  <si>
    <t>補欠３</t>
  </si>
  <si>
    <t>豊日C</t>
  </si>
  <si>
    <t>66C</t>
  </si>
  <si>
    <t>豊日D</t>
  </si>
  <si>
    <t>66D</t>
  </si>
  <si>
    <t>甲良C</t>
  </si>
  <si>
    <t>甲良D</t>
  </si>
  <si>
    <t>67C</t>
  </si>
  <si>
    <t>67D</t>
  </si>
  <si>
    <t>多賀C</t>
  </si>
  <si>
    <t>多賀D</t>
  </si>
  <si>
    <t>68C</t>
  </si>
  <si>
    <t>68D</t>
  </si>
  <si>
    <t>彦根C</t>
  </si>
  <si>
    <t>彦根D</t>
  </si>
  <si>
    <t>69C</t>
  </si>
  <si>
    <t>柏原C</t>
  </si>
  <si>
    <t>69D</t>
  </si>
  <si>
    <t>柏原D</t>
  </si>
  <si>
    <t>石山C</t>
  </si>
  <si>
    <t>70C</t>
  </si>
  <si>
    <t>石山D</t>
  </si>
  <si>
    <t>70D</t>
  </si>
  <si>
    <t>大東C</t>
  </si>
  <si>
    <t>72D</t>
  </si>
  <si>
    <t>東草野C</t>
  </si>
  <si>
    <t>東草野D</t>
  </si>
  <si>
    <t>73C</t>
  </si>
  <si>
    <t>兄弟社D</t>
  </si>
  <si>
    <t>守山南C</t>
  </si>
  <si>
    <t>94C</t>
  </si>
  <si>
    <t>守山南D</t>
  </si>
  <si>
    <t>94D</t>
  </si>
  <si>
    <t>盲学校C</t>
  </si>
  <si>
    <t>盲学校D</t>
  </si>
  <si>
    <t>95C</t>
  </si>
  <si>
    <t>チーム</t>
  </si>
  <si>
    <t>１区終了ボタン</t>
  </si>
  <si>
    <t>順位並替えボタン</t>
  </si>
  <si>
    <t>２区終了ボタン</t>
  </si>
  <si>
    <t>14A</t>
  </si>
  <si>
    <t>15A</t>
  </si>
  <si>
    <t>16A</t>
  </si>
  <si>
    <t>17A</t>
  </si>
  <si>
    <t>18A</t>
  </si>
  <si>
    <t>19A</t>
  </si>
  <si>
    <t>20A</t>
  </si>
  <si>
    <t>21A</t>
  </si>
  <si>
    <t>22A</t>
  </si>
  <si>
    <t>23A</t>
  </si>
  <si>
    <t>69B</t>
  </si>
  <si>
    <t>70B</t>
  </si>
  <si>
    <t>82B</t>
  </si>
  <si>
    <t>83B</t>
  </si>
  <si>
    <t>84B</t>
  </si>
  <si>
    <t>85B</t>
  </si>
  <si>
    <t>86B</t>
  </si>
  <si>
    <t>87B</t>
  </si>
  <si>
    <t>88B</t>
  </si>
  <si>
    <t>89B</t>
  </si>
  <si>
    <t>90B</t>
  </si>
  <si>
    <t>91B</t>
  </si>
  <si>
    <t>92B</t>
  </si>
  <si>
    <t>93B</t>
  </si>
  <si>
    <t>94B</t>
  </si>
  <si>
    <t>95B</t>
  </si>
  <si>
    <t>96B</t>
  </si>
  <si>
    <t>97B</t>
  </si>
  <si>
    <t>98B</t>
  </si>
  <si>
    <t>99B</t>
  </si>
  <si>
    <t>100B</t>
  </si>
  <si>
    <t>101B</t>
  </si>
  <si>
    <t>102B</t>
  </si>
  <si>
    <t>柏原A</t>
  </si>
  <si>
    <t>柏原B</t>
  </si>
  <si>
    <t>大東A</t>
  </si>
  <si>
    <t>大東B</t>
  </si>
  <si>
    <t>伊吹山A</t>
  </si>
  <si>
    <t>伊吹山B</t>
  </si>
  <si>
    <t>東草野A</t>
  </si>
  <si>
    <t>東草野B</t>
  </si>
  <si>
    <t>米原A</t>
  </si>
  <si>
    <t>米原B</t>
  </si>
  <si>
    <t>河南A</t>
  </si>
  <si>
    <t>河南B</t>
  </si>
  <si>
    <t>双葉A</t>
  </si>
  <si>
    <t>双葉B</t>
  </si>
  <si>
    <t>浅井東A</t>
  </si>
  <si>
    <t>47A</t>
  </si>
  <si>
    <t>48A</t>
  </si>
  <si>
    <t>49A</t>
  </si>
  <si>
    <t>50A</t>
  </si>
  <si>
    <t>51A</t>
  </si>
  <si>
    <t>52A</t>
  </si>
  <si>
    <t>53A</t>
  </si>
  <si>
    <t>54A</t>
  </si>
  <si>
    <t>55A</t>
  </si>
  <si>
    <t>56A</t>
  </si>
  <si>
    <t>57A</t>
  </si>
  <si>
    <t>58A</t>
  </si>
  <si>
    <t>59A</t>
  </si>
  <si>
    <t>60A</t>
  </si>
  <si>
    <t>75A</t>
  </si>
  <si>
    <t>76A</t>
  </si>
  <si>
    <t>77A</t>
  </si>
  <si>
    <t>78A</t>
  </si>
  <si>
    <t>79A</t>
  </si>
  <si>
    <t>80A</t>
  </si>
  <si>
    <t>３区終了ボタン</t>
  </si>
  <si>
    <t>４区終了ボタン</t>
  </si>
  <si>
    <r>
      <t>各区間が終了した時点で、必ず</t>
    </r>
    <r>
      <rPr>
        <sz val="12"/>
        <color indexed="10"/>
        <rFont val="Osaka"/>
        <family val="3"/>
      </rPr>
      <t>「○区終了」</t>
    </r>
    <r>
      <rPr>
        <sz val="12"/>
        <rFont val="Osaka"/>
        <family val="3"/>
      </rPr>
      <t>ボタンを押し、各区間の結果を確定して下さい。その後は、</t>
    </r>
    <r>
      <rPr>
        <sz val="12"/>
        <color indexed="10"/>
        <rFont val="Osaka"/>
        <family val="3"/>
      </rPr>
      <t>「チーム順」「通過順位／決勝順位」「区間順位」</t>
    </r>
    <r>
      <rPr>
        <sz val="12"/>
        <rFont val="Osaka"/>
        <family val="3"/>
      </rPr>
      <t>ボタンを押して、それぞれの順番に表示することが可能です。</t>
    </r>
  </si>
  <si>
    <t>注意!</t>
  </si>
  <si>
    <t>シート上でグレー表示されているセルには入力できないようにしていますが、万が一変更してしまった場合、また、行や列を増やしたり減らしたりした場合も、マクロプログラムが正常に働かないことがあります。必ず、バックアップをとってからお使い下さい。</t>
  </si>
  <si>
    <t>82D</t>
  </si>
  <si>
    <t>杉野C</t>
  </si>
  <si>
    <t>杉野D</t>
  </si>
  <si>
    <t>甲賀D</t>
  </si>
  <si>
    <t>50D</t>
  </si>
  <si>
    <t>甲南C</t>
  </si>
  <si>
    <t>甲南D</t>
  </si>
  <si>
    <t>51C</t>
  </si>
  <si>
    <t>51D</t>
  </si>
  <si>
    <t>信楽C</t>
  </si>
  <si>
    <t>信楽D</t>
  </si>
  <si>
    <t>滋賀県中体連駅伝競走大会および各ブロック大会の記録プログラムの使い方</t>
  </si>
  <si>
    <t>手順</t>
  </si>
  <si>
    <t>説　　明</t>
  </si>
  <si>
    <t>参加チーム一覧表</t>
  </si>
  <si>
    <r>
      <t>通過順位はその数字を入力して下さい。通過記録の入力は、半角数字で</t>
    </r>
    <r>
      <rPr>
        <sz val="12"/>
        <color indexed="10"/>
        <rFont val="Osaka"/>
        <family val="3"/>
      </rPr>
      <t>0:00:00</t>
    </r>
    <r>
      <rPr>
        <sz val="12"/>
        <rFont val="Osaka"/>
        <family val="3"/>
      </rPr>
      <t>（時：分：秒）形式で打って下さい。それぞれの区間走者全員の通過記録を入力し終わったところで</t>
    </r>
    <r>
      <rPr>
        <sz val="12"/>
        <color indexed="10"/>
        <rFont val="Osaka"/>
        <family val="3"/>
      </rPr>
      <t>「１区」「２区」「３区」「４区」</t>
    </r>
    <r>
      <rPr>
        <sz val="12"/>
        <rFont val="Osaka"/>
        <family val="3"/>
      </rPr>
      <t>ボタンを押すと、次の区間の入力セル範囲を最新の順位通りに並べることができ、通過順位の入力がしやすくなります。</t>
    </r>
    <r>
      <rPr>
        <sz val="12"/>
        <color indexed="10"/>
        <rFont val="Osaka"/>
        <family val="3"/>
      </rPr>
      <t>「５区」</t>
    </r>
    <r>
      <rPr>
        <sz val="12"/>
        <rFont val="Osaka"/>
        <family val="3"/>
      </rPr>
      <t>ボタンを押すと決勝順になります。また</t>
    </r>
    <r>
      <rPr>
        <sz val="12"/>
        <color indexed="10"/>
        <rFont val="Osaka"/>
        <family val="3"/>
      </rPr>
      <t>「番号」</t>
    </r>
    <r>
      <rPr>
        <sz val="12"/>
        <rFont val="Osaka"/>
        <family val="3"/>
      </rPr>
      <t>ボタンを押すことで、チーム番号順に並べ直すことができます。</t>
    </r>
  </si>
  <si>
    <t>60D</t>
  </si>
  <si>
    <t>能登川C</t>
  </si>
  <si>
    <t>能登川D</t>
  </si>
  <si>
    <t>61C</t>
  </si>
  <si>
    <t>粟津C</t>
  </si>
  <si>
    <t>61D</t>
  </si>
  <si>
    <t>粟津D</t>
  </si>
  <si>
    <t>愛東C</t>
  </si>
  <si>
    <t>62C</t>
  </si>
  <si>
    <t>愛東D</t>
  </si>
  <si>
    <t>62D</t>
  </si>
  <si>
    <t>湖東C</t>
  </si>
  <si>
    <t>湖東D</t>
  </si>
  <si>
    <t>63C</t>
  </si>
  <si>
    <t>63D</t>
  </si>
  <si>
    <t>大東D</t>
  </si>
  <si>
    <t>71C</t>
  </si>
  <si>
    <t>71D</t>
  </si>
  <si>
    <t>伊吹山C</t>
  </si>
  <si>
    <t>伊吹山D</t>
  </si>
  <si>
    <t>72C</t>
  </si>
  <si>
    <t>５区終了ボタン</t>
  </si>
  <si>
    <t>77D</t>
  </si>
  <si>
    <t>湖北D</t>
  </si>
  <si>
    <t>虎姫C</t>
  </si>
  <si>
    <t>78C</t>
  </si>
  <si>
    <t>虎姫D</t>
  </si>
  <si>
    <t>78D</t>
  </si>
  <si>
    <t>附属C</t>
  </si>
  <si>
    <t>附属D</t>
  </si>
  <si>
    <t>79C</t>
  </si>
  <si>
    <t>79D</t>
  </si>
  <si>
    <t>びわC</t>
  </si>
  <si>
    <t>びわD</t>
  </si>
  <si>
    <t>80C</t>
  </si>
  <si>
    <t>80D</t>
  </si>
  <si>
    <t>高月C</t>
  </si>
  <si>
    <t>高月D</t>
  </si>
  <si>
    <t>81C</t>
  </si>
  <si>
    <t>鏡岡C</t>
  </si>
  <si>
    <t>81D</t>
  </si>
  <si>
    <t>鏡岡D</t>
  </si>
  <si>
    <t>西浅井C</t>
  </si>
  <si>
    <t>82C</t>
  </si>
  <si>
    <t>西浅井D</t>
  </si>
  <si>
    <t>学年</t>
  </si>
  <si>
    <t>彦中央B</t>
  </si>
  <si>
    <t>彦中央C</t>
  </si>
  <si>
    <t>彦中央D</t>
  </si>
  <si>
    <t>107A</t>
  </si>
  <si>
    <t>107B</t>
  </si>
  <si>
    <t>107C</t>
  </si>
  <si>
    <t>107D</t>
  </si>
  <si>
    <t>108D</t>
  </si>
  <si>
    <t>109D</t>
  </si>
  <si>
    <t>110D</t>
  </si>
  <si>
    <t>111D</t>
  </si>
  <si>
    <t>106A</t>
  </si>
  <si>
    <t>河瀬A</t>
  </si>
  <si>
    <t>106B</t>
  </si>
  <si>
    <t>河瀬B</t>
  </si>
  <si>
    <t>106C</t>
  </si>
  <si>
    <t>河瀬C</t>
  </si>
  <si>
    <t>106D</t>
  </si>
  <si>
    <t>河瀬D</t>
  </si>
  <si>
    <t>108A</t>
  </si>
  <si>
    <t>水口東A</t>
  </si>
  <si>
    <t>108B</t>
  </si>
  <si>
    <t>水口東B</t>
  </si>
  <si>
    <t>108C</t>
  </si>
  <si>
    <t>水口東C</t>
  </si>
  <si>
    <t>水口東D</t>
  </si>
  <si>
    <t>109A</t>
  </si>
  <si>
    <t>109B</t>
  </si>
  <si>
    <t>109C</t>
  </si>
  <si>
    <t>110A</t>
  </si>
  <si>
    <t>110B</t>
  </si>
  <si>
    <t>110C</t>
  </si>
  <si>
    <t>111A</t>
  </si>
  <si>
    <t>111B</t>
  </si>
  <si>
    <t>111C</t>
  </si>
  <si>
    <t>112A</t>
  </si>
  <si>
    <t>112B</t>
  </si>
  <si>
    <t>112C</t>
  </si>
  <si>
    <t>結果発表（５区、最終）</t>
  </si>
  <si>
    <t>結果発表（４区）</t>
  </si>
  <si>
    <t>結果発表（３区）</t>
  </si>
  <si>
    <t>結果発表（２区）</t>
  </si>
  <si>
    <t>結果発表（１区）</t>
  </si>
  <si>
    <t>彦中央</t>
  </si>
  <si>
    <t>県守山</t>
  </si>
  <si>
    <t>滋賀学</t>
  </si>
  <si>
    <t>立守山</t>
  </si>
  <si>
    <t>MIHO学</t>
  </si>
  <si>
    <t>幸福</t>
  </si>
  <si>
    <t>河瀬</t>
  </si>
  <si>
    <t>水口東</t>
  </si>
  <si>
    <t>彦中央A</t>
  </si>
  <si>
    <t>県守山A</t>
  </si>
  <si>
    <t>滋賀学A</t>
  </si>
  <si>
    <t>立守山A</t>
  </si>
  <si>
    <t>MIHO学A</t>
  </si>
  <si>
    <t>幸福A</t>
  </si>
  <si>
    <t>県守山B</t>
  </si>
  <si>
    <t>滋賀学B</t>
  </si>
  <si>
    <t>立守山B</t>
  </si>
  <si>
    <t>MIHO学B</t>
  </si>
  <si>
    <t>幸福B</t>
  </si>
  <si>
    <t>県守山C</t>
  </si>
  <si>
    <t>滋賀学C</t>
  </si>
  <si>
    <t>立守山C</t>
  </si>
  <si>
    <t>MIHO学C</t>
  </si>
  <si>
    <t>幸福C</t>
  </si>
  <si>
    <t>県守山D</t>
  </si>
  <si>
    <t>滋賀学D</t>
  </si>
  <si>
    <t>立守山D</t>
  </si>
  <si>
    <t>MIHO学D</t>
  </si>
  <si>
    <t>幸福D</t>
  </si>
  <si>
    <t>112D</t>
  </si>
  <si>
    <t>チーム</t>
  </si>
  <si>
    <t>開催場所</t>
  </si>
  <si>
    <t>未登録</t>
  </si>
  <si>
    <t>113A</t>
  </si>
  <si>
    <t>未登録A</t>
  </si>
  <si>
    <t>113B</t>
  </si>
  <si>
    <t>未登録B</t>
  </si>
  <si>
    <t>113C</t>
  </si>
  <si>
    <t>未登録C</t>
  </si>
  <si>
    <t>113D</t>
  </si>
  <si>
    <t>未登録D</t>
  </si>
  <si>
    <t>114A</t>
  </si>
  <si>
    <t>114B</t>
  </si>
  <si>
    <t>114C</t>
  </si>
  <si>
    <t>114D</t>
  </si>
  <si>
    <t>記録（通過･区間）</t>
  </si>
  <si>
    <t>順位（通過･区間）</t>
  </si>
  <si>
    <t>１区、２区
３区、４区
５区</t>
  </si>
  <si>
    <t>５区、
成績一覧表</t>
  </si>
  <si>
    <t>5区や成績一覧表の通過時間で１時間を超えるものの表示は、自動で切り替わります。</t>
  </si>
  <si>
    <t>回　 大会名</t>
  </si>
  <si>
    <t>チーム１</t>
  </si>
  <si>
    <t>チーム２</t>
  </si>
  <si>
    <t>チーム３</t>
  </si>
  <si>
    <t>チーム４</t>
  </si>
  <si>
    <t>チーム６</t>
  </si>
  <si>
    <t>チーム７</t>
  </si>
  <si>
    <t>チーム８</t>
  </si>
  <si>
    <t>チーム９</t>
  </si>
  <si>
    <t>チーム１０</t>
  </si>
  <si>
    <t>チーム１１</t>
  </si>
  <si>
    <t>チーム１２</t>
  </si>
  <si>
    <t>チーム１３</t>
  </si>
  <si>
    <t>チーム１４</t>
  </si>
  <si>
    <t>チーム１５</t>
  </si>
  <si>
    <t>チーム１６</t>
  </si>
  <si>
    <t>チーム１７</t>
  </si>
  <si>
    <t>チーム１８</t>
  </si>
  <si>
    <t>チーム１９</t>
  </si>
  <si>
    <t>チーム２０</t>
  </si>
  <si>
    <t>チーム２１</t>
  </si>
  <si>
    <t>チーム２２</t>
  </si>
  <si>
    <t>チーム２３</t>
  </si>
  <si>
    <t>チーム２４</t>
  </si>
  <si>
    <t>チーム２５</t>
  </si>
  <si>
    <t>チーム２６</t>
  </si>
  <si>
    <t>チーム２７</t>
  </si>
  <si>
    <t>チーム２８</t>
  </si>
  <si>
    <t>チーム２９</t>
  </si>
  <si>
    <t>チーム３０</t>
  </si>
  <si>
    <t>チーム３１</t>
  </si>
  <si>
    <t>チーム３２</t>
  </si>
  <si>
    <t>チーム３３</t>
  </si>
  <si>
    <t>チーム３４</t>
  </si>
  <si>
    <t>チーム３５</t>
  </si>
  <si>
    <t>チーム３６</t>
  </si>
  <si>
    <t>チーム３７</t>
  </si>
  <si>
    <t>チーム３８</t>
  </si>
  <si>
    <t>チーム３９</t>
  </si>
  <si>
    <t>チーム４０</t>
  </si>
  <si>
    <t>チーム４１</t>
  </si>
  <si>
    <t>チーム４２</t>
  </si>
  <si>
    <t>チーム４３</t>
  </si>
  <si>
    <t>チーム４４</t>
  </si>
  <si>
    <t>チーム４５</t>
  </si>
  <si>
    <t>チーム４６</t>
  </si>
  <si>
    <t>チーム４７</t>
  </si>
  <si>
    <t>チーム４８</t>
  </si>
  <si>
    <t>チーム４９</t>
  </si>
  <si>
    <t>チーム５０</t>
  </si>
  <si>
    <t/>
  </si>
  <si>
    <t>登録選手一覧表</t>
  </si>
  <si>
    <t>チーム名</t>
  </si>
  <si>
    <t>選手氏名（学年）</t>
  </si>
  <si>
    <t>v.201711102058</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</si>
</sst>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h\.mm\.ss"/>
    <numFmt numFmtId="186" formatCode="h&quot;°&quot;mm&quot;′&quot;ss&quot;″&quot;"/>
    <numFmt numFmtId="187" formatCode="0&quot;区&quot;"/>
    <numFmt numFmtId="188" formatCode="mm&quot;′&quot;ss&quot;″&quot;"/>
    <numFmt numFmtId="189" formatCode="m&quot;′&quot;ss&quot;″&quot;"/>
    <numFmt numFmtId="190" formatCode="0&quot;位&quot;"/>
    <numFmt numFmtId="191" formatCode="yyyy/m/d\ h:mm;@"/>
    <numFmt numFmtId="192" formatCode="#############"/>
  </numFmts>
  <fonts count="72">
    <font>
      <sz val="12"/>
      <name val="Osaka"/>
      <family val="3"/>
    </font>
    <font>
      <b/>
      <sz val="12"/>
      <name val="Osaka"/>
      <family val="3"/>
    </font>
    <font>
      <i/>
      <sz val="12"/>
      <name val="Osaka"/>
      <family val="3"/>
    </font>
    <font>
      <b/>
      <i/>
      <sz val="12"/>
      <name val="Osaka"/>
      <family val="3"/>
    </font>
    <font>
      <sz val="12"/>
      <name val="平成明朝"/>
      <family val="3"/>
    </font>
    <font>
      <sz val="14"/>
      <name val="平成明朝"/>
      <family val="3"/>
    </font>
    <font>
      <sz val="6"/>
      <name val="Osaka"/>
      <family val="3"/>
    </font>
    <font>
      <sz val="18"/>
      <name val="Osaka"/>
      <family val="3"/>
    </font>
    <font>
      <sz val="14"/>
      <name val="Osaka"/>
      <family val="3"/>
    </font>
    <font>
      <b/>
      <sz val="18"/>
      <name val="Osaka"/>
      <family val="3"/>
    </font>
    <font>
      <b/>
      <sz val="14"/>
      <name val="Osaka"/>
      <family val="3"/>
    </font>
    <font>
      <b/>
      <sz val="36"/>
      <color indexed="12"/>
      <name val="Osaka"/>
      <family val="3"/>
    </font>
    <font>
      <b/>
      <sz val="14"/>
      <color indexed="12"/>
      <name val="Osaka"/>
      <family val="3"/>
    </font>
    <font>
      <b/>
      <sz val="30"/>
      <color indexed="12"/>
      <name val="Osaka"/>
      <family val="3"/>
    </font>
    <font>
      <b/>
      <sz val="12"/>
      <color indexed="12"/>
      <name val="Osaka"/>
      <family val="3"/>
    </font>
    <font>
      <b/>
      <i/>
      <sz val="24"/>
      <name val="平成明朝"/>
      <family val="3"/>
    </font>
    <font>
      <sz val="12"/>
      <color indexed="10"/>
      <name val="Osaka"/>
      <family val="3"/>
    </font>
    <font>
      <b/>
      <sz val="18"/>
      <color indexed="12"/>
      <name val="Osaka"/>
      <family val="3"/>
    </font>
    <font>
      <sz val="12"/>
      <color indexed="12"/>
      <name val="Osaka"/>
      <family val="3"/>
    </font>
    <font>
      <sz val="16"/>
      <name val="Osaka"/>
      <family val="3"/>
    </font>
    <font>
      <sz val="12"/>
      <name val="ＭＳ 明朝"/>
      <family val="1"/>
    </font>
    <font>
      <sz val="14"/>
      <name val="ＭＳ 明朝"/>
      <family val="1"/>
    </font>
    <font>
      <sz val="12"/>
      <color indexed="8"/>
      <name val="Osaka"/>
      <family val="3"/>
    </font>
    <font>
      <sz val="11"/>
      <color indexed="8"/>
      <name val="Osaka"/>
      <family val="3"/>
    </font>
    <font>
      <b/>
      <sz val="18"/>
      <name val="ＭＳ ゴシック"/>
      <family val="3"/>
    </font>
    <font>
      <sz val="12"/>
      <name val="ＭＳ ゴシック"/>
      <family val="3"/>
    </font>
    <font>
      <sz val="14"/>
      <name val="ＭＳ ゴシック"/>
      <family val="3"/>
    </font>
    <font>
      <b/>
      <sz val="24"/>
      <color indexed="12"/>
      <name val="ＭＳ ゴシック"/>
      <family val="3"/>
    </font>
    <font>
      <sz val="24"/>
      <name val="平成明朝"/>
      <family val="3"/>
    </font>
    <font>
      <b/>
      <i/>
      <sz val="48"/>
      <name val="ＭＳ ゴシック"/>
      <family val="3"/>
    </font>
    <font>
      <sz val="18"/>
      <name val="ＭＳ ゴシック"/>
      <family val="3"/>
    </font>
    <font>
      <sz val="18"/>
      <name val="平成明朝"/>
      <family val="3"/>
    </font>
    <font>
      <sz val="24"/>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8"/>
      <name val="ＭＳ Ｐゴシック"/>
      <family val="3"/>
    </font>
    <font>
      <sz val="12"/>
      <color indexed="8"/>
      <name val="ＭＳ Ｐゴシック"/>
      <family val="3"/>
    </font>
    <font>
      <b/>
      <sz val="12"/>
      <color indexed="8"/>
      <name val="ＭＳ Ｐゴシック"/>
      <family val="3"/>
    </font>
    <font>
      <b/>
      <sz val="12"/>
      <color indexed="8"/>
      <name val="Osaka"/>
      <family val="3"/>
    </font>
    <font>
      <b/>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theme="0" tint="-0.24997000396251678"/>
        <bgColor indexed="64"/>
      </patternFill>
    </fill>
  </fills>
  <borders count="2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double"/>
      <top style="medium"/>
      <bottom style="double"/>
    </border>
    <border>
      <left>
        <color indexed="63"/>
      </left>
      <right style="dotted"/>
      <top>
        <color indexed="63"/>
      </top>
      <bottom style="double"/>
    </border>
    <border>
      <left style="dotted"/>
      <right style="thin"/>
      <top>
        <color indexed="63"/>
      </top>
      <bottom style="double"/>
    </border>
    <border>
      <left style="thin"/>
      <right style="dotted"/>
      <top>
        <color indexed="63"/>
      </top>
      <bottom style="double"/>
    </border>
    <border>
      <left style="dotted"/>
      <right style="medium"/>
      <top>
        <color indexed="63"/>
      </top>
      <bottom style="double"/>
    </border>
    <border>
      <left style="medium"/>
      <right style="double"/>
      <top style="double"/>
      <bottom style="thin"/>
    </border>
    <border>
      <left>
        <color indexed="63"/>
      </left>
      <right style="dotted"/>
      <top>
        <color indexed="63"/>
      </top>
      <bottom style="thin"/>
    </border>
    <border>
      <left style="dotted"/>
      <right style="thin"/>
      <top>
        <color indexed="63"/>
      </top>
      <bottom style="thin"/>
    </border>
    <border>
      <left style="thin"/>
      <right style="dotted"/>
      <top>
        <color indexed="63"/>
      </top>
      <bottom style="thin"/>
    </border>
    <border>
      <left style="dotted"/>
      <right style="medium"/>
      <top>
        <color indexed="63"/>
      </top>
      <bottom style="thin"/>
    </border>
    <border>
      <left style="medium"/>
      <right style="double"/>
      <top style="thin"/>
      <bottom style="thin"/>
    </border>
    <border>
      <left style="medium"/>
      <right style="double"/>
      <top style="thin"/>
      <bottom style="double"/>
    </border>
    <border>
      <left>
        <color indexed="63"/>
      </left>
      <right style="dotted"/>
      <top style="thin"/>
      <bottom style="double"/>
    </border>
    <border>
      <left style="dotted"/>
      <right style="thin"/>
      <top style="thin"/>
      <bottom style="double"/>
    </border>
    <border>
      <left style="thin"/>
      <right style="dotted"/>
      <top style="thin"/>
      <bottom style="double"/>
    </border>
    <border>
      <left style="dotted"/>
      <right style="medium"/>
      <top style="thin"/>
      <bottom style="double"/>
    </border>
    <border>
      <left style="medium"/>
      <right style="double"/>
      <top style="thin"/>
      <bottom style="medium"/>
    </border>
    <border>
      <left style="double"/>
      <right style="dotted"/>
      <top style="thin"/>
      <bottom style="medium"/>
    </border>
    <border>
      <left style="dotted"/>
      <right style="thin"/>
      <top style="thin"/>
      <bottom style="medium"/>
    </border>
    <border>
      <left style="thin"/>
      <right style="dotted"/>
      <top style="thin"/>
      <bottom style="medium"/>
    </border>
    <border>
      <left style="dotted"/>
      <right style="medium"/>
      <top style="thin"/>
      <bottom style="medium"/>
    </border>
    <border>
      <left>
        <color indexed="63"/>
      </left>
      <right style="medium"/>
      <top>
        <color indexed="63"/>
      </top>
      <bottom>
        <color indexed="63"/>
      </bottom>
    </border>
    <border>
      <left>
        <color indexed="63"/>
      </left>
      <right style="double"/>
      <top style="medium"/>
      <bottom style="double"/>
    </border>
    <border>
      <left style="double"/>
      <right style="dotted"/>
      <top style="thin"/>
      <bottom style="double"/>
    </border>
    <border>
      <left style="medium"/>
      <right>
        <color indexed="63"/>
      </right>
      <top style="medium"/>
      <bottom style="double"/>
    </border>
    <border>
      <left style="thin"/>
      <right style="double"/>
      <top style="medium"/>
      <bottom style="double"/>
    </border>
    <border>
      <left style="double"/>
      <right style="dotted"/>
      <top>
        <color indexed="63"/>
      </top>
      <bottom style="double"/>
    </border>
    <border>
      <left style="thin"/>
      <right style="thin"/>
      <top style="thin"/>
      <bottom style="thin"/>
    </border>
    <border>
      <left style="thin"/>
      <right style="double"/>
      <top style="double"/>
      <bottom style="thin"/>
    </border>
    <border>
      <left style="thin"/>
      <right style="double"/>
      <top style="thin"/>
      <bottom style="thin"/>
    </border>
    <border>
      <left style="thin"/>
      <right style="double"/>
      <top style="thin"/>
      <bottom style="double"/>
    </border>
    <border>
      <left style="thin"/>
      <right style="double"/>
      <top>
        <color indexed="63"/>
      </top>
      <bottom style="thin"/>
    </border>
    <border>
      <left style="thin"/>
      <right style="double"/>
      <top style="thin"/>
      <bottom style="medium"/>
    </border>
    <border>
      <left style="double"/>
      <right style="dotted"/>
      <top>
        <color indexed="63"/>
      </top>
      <bottom style="thin"/>
    </border>
    <border>
      <left style="double"/>
      <right style="dotted"/>
      <top style="thin"/>
      <bottom style="thin"/>
    </border>
    <border>
      <left style="dotted"/>
      <right style="thin"/>
      <top style="thin"/>
      <bottom style="thin"/>
    </border>
    <border>
      <left>
        <color indexed="63"/>
      </left>
      <right style="dotted"/>
      <top style="thin"/>
      <bottom style="thin"/>
    </border>
    <border>
      <left style="dotted"/>
      <right style="medium"/>
      <top style="thin"/>
      <bottom style="thin"/>
    </border>
    <border>
      <left>
        <color indexed="63"/>
      </left>
      <right style="dotted"/>
      <top style="thin"/>
      <bottom style="medium"/>
    </border>
    <border>
      <left>
        <color indexed="63"/>
      </left>
      <right>
        <color indexed="63"/>
      </right>
      <top style="medium"/>
      <bottom>
        <color indexed="63"/>
      </bottom>
    </border>
    <border>
      <left>
        <color indexed="63"/>
      </left>
      <right style="thin"/>
      <top style="thin"/>
      <bottom style="thin"/>
    </border>
    <border>
      <left>
        <color indexed="63"/>
      </left>
      <right style="thin"/>
      <top style="medium"/>
      <bottom style="double"/>
    </border>
    <border>
      <left style="thin"/>
      <right style="medium"/>
      <top style="medium"/>
      <bottom style="double"/>
    </border>
    <border>
      <left style="medium"/>
      <right style="double"/>
      <top>
        <color indexed="63"/>
      </top>
      <bottom style="thin"/>
    </border>
    <border>
      <left style="thin"/>
      <right style="medium"/>
      <top>
        <color indexed="63"/>
      </top>
      <bottom style="thin"/>
    </border>
    <border>
      <left style="thin"/>
      <right style="medium"/>
      <top style="thin"/>
      <bottom style="thin"/>
    </border>
    <border>
      <left style="medium"/>
      <right style="double"/>
      <top style="thin"/>
      <bottom>
        <color indexed="63"/>
      </bottom>
    </border>
    <border>
      <left>
        <color indexed="63"/>
      </left>
      <right style="thin"/>
      <top style="thin"/>
      <bottom>
        <color indexed="63"/>
      </bottom>
    </border>
    <border>
      <left style="thin"/>
      <right style="medium"/>
      <top style="thin"/>
      <bottom>
        <color indexed="63"/>
      </bottom>
    </border>
    <border>
      <left>
        <color indexed="63"/>
      </left>
      <right style="medium"/>
      <top style="medium"/>
      <bottom style="medium"/>
    </border>
    <border>
      <left>
        <color indexed="63"/>
      </left>
      <right>
        <color indexed="63"/>
      </right>
      <top>
        <color indexed="63"/>
      </top>
      <bottom style="thick"/>
    </border>
    <border>
      <left style="medium"/>
      <right>
        <color indexed="63"/>
      </right>
      <top>
        <color indexed="63"/>
      </top>
      <bottom>
        <color indexed="63"/>
      </bottom>
    </border>
    <border>
      <left style="medium"/>
      <right style="dotted"/>
      <top style="thin"/>
      <bottom style="thin"/>
    </border>
    <border>
      <left style="medium"/>
      <right style="dotted"/>
      <top style="thin"/>
      <bottom>
        <color indexed="63"/>
      </bottom>
    </border>
    <border>
      <left style="dotted"/>
      <right style="thin"/>
      <top style="thin"/>
      <bottom>
        <color indexed="63"/>
      </bottom>
    </border>
    <border>
      <left style="medium"/>
      <right style="dotted"/>
      <top style="thin"/>
      <bottom style="medium"/>
    </border>
    <border>
      <left>
        <color indexed="63"/>
      </left>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medium"/>
      <top style="medium"/>
      <bottom style="double"/>
    </border>
    <border>
      <left>
        <color indexed="63"/>
      </left>
      <right style="dotted"/>
      <top>
        <color indexed="63"/>
      </top>
      <bottom style="dotted"/>
    </border>
    <border>
      <left>
        <color indexed="63"/>
      </left>
      <right style="thin"/>
      <top>
        <color indexed="63"/>
      </top>
      <bottom style="dotted"/>
    </border>
    <border>
      <left>
        <color indexed="63"/>
      </left>
      <right style="thin"/>
      <top style="double"/>
      <bottom style="dotted"/>
    </border>
    <border>
      <left>
        <color indexed="63"/>
      </left>
      <right style="dotted"/>
      <top style="double"/>
      <bottom style="dotted"/>
    </border>
    <border>
      <left style="thin"/>
      <right>
        <color indexed="63"/>
      </right>
      <top style="dotted"/>
      <bottom style="dotted"/>
    </border>
    <border>
      <left>
        <color indexed="63"/>
      </left>
      <right>
        <color indexed="63"/>
      </right>
      <top style="dotted"/>
      <bottom style="dotted"/>
    </border>
    <border>
      <left style="dotted"/>
      <right style="thin"/>
      <top style="dotted"/>
      <bottom style="thin"/>
    </border>
    <border>
      <left style="thin"/>
      <right style="thin"/>
      <top>
        <color indexed="63"/>
      </top>
      <bottom>
        <color indexed="63"/>
      </bottom>
    </border>
    <border>
      <left style="thin"/>
      <right style="thin"/>
      <top>
        <color indexed="63"/>
      </top>
      <bottom style="thin"/>
    </border>
    <border>
      <left>
        <color indexed="63"/>
      </left>
      <right style="dotted"/>
      <top style="dotted"/>
      <bottom style="thin"/>
    </border>
    <border>
      <left style="thin"/>
      <right style="thin"/>
      <top>
        <color indexed="63"/>
      </top>
      <bottom style="medium"/>
    </border>
    <border>
      <left>
        <color indexed="63"/>
      </left>
      <right style="dotted"/>
      <top style="dotted"/>
      <bottom style="medium"/>
    </border>
    <border>
      <left style="dotted"/>
      <right style="thin"/>
      <top style="dotted"/>
      <bottom style="medium"/>
    </border>
    <border>
      <left style="medium"/>
      <right>
        <color indexed="63"/>
      </right>
      <top style="medium"/>
      <bottom style="thin"/>
    </border>
    <border>
      <left style="dotted"/>
      <right style="thin"/>
      <top style="medium"/>
      <bottom style="thin"/>
    </border>
    <border>
      <left>
        <color indexed="63"/>
      </left>
      <right>
        <color indexed="63"/>
      </right>
      <top style="medium"/>
      <bottom style="thin"/>
    </border>
    <border>
      <left style="dotted"/>
      <right style="medium"/>
      <top style="medium"/>
      <bottom style="thin"/>
    </border>
    <border>
      <left>
        <color indexed="63"/>
      </left>
      <right style="dotted"/>
      <top style="dotted"/>
      <bottom style="double"/>
    </border>
    <border>
      <left style="dotted"/>
      <right style="thin"/>
      <top style="dotted"/>
      <bottom style="double"/>
    </border>
    <border>
      <left style="medium"/>
      <right>
        <color indexed="63"/>
      </right>
      <top style="double"/>
      <bottom>
        <color indexed="63"/>
      </bottom>
    </border>
    <border>
      <left style="thin"/>
      <right style="thin"/>
      <top style="double"/>
      <bottom>
        <color indexed="63"/>
      </bottom>
    </border>
    <border>
      <left>
        <color indexed="63"/>
      </left>
      <right style="thin"/>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thin"/>
      <right>
        <color indexed="63"/>
      </right>
      <top>
        <color indexed="63"/>
      </top>
      <bottom>
        <color indexed="63"/>
      </bottom>
    </border>
    <border>
      <left style="medium"/>
      <right style="thin"/>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left>
        <color indexed="63"/>
      </left>
      <right style="thin"/>
      <top>
        <color indexed="63"/>
      </top>
      <bottom>
        <color indexed="63"/>
      </bottom>
    </border>
    <border>
      <left style="medium"/>
      <right style="thin"/>
      <top>
        <color indexed="63"/>
      </top>
      <bottom style="double"/>
    </border>
    <border>
      <left style="thin"/>
      <right style="thin"/>
      <top>
        <color indexed="63"/>
      </top>
      <bottom style="double"/>
    </border>
    <border>
      <left>
        <color indexed="63"/>
      </left>
      <right style="thin"/>
      <top>
        <color indexed="63"/>
      </top>
      <bottom style="double"/>
    </border>
    <border>
      <left style="thin"/>
      <right>
        <color indexed="63"/>
      </right>
      <top>
        <color indexed="63"/>
      </top>
      <bottom style="double"/>
    </border>
    <border>
      <left>
        <color indexed="63"/>
      </left>
      <right style="medium"/>
      <top>
        <color indexed="63"/>
      </top>
      <bottom style="double"/>
    </border>
    <border>
      <left style="medium"/>
      <right style="thin"/>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dotted"/>
      <right style="medium"/>
      <top style="double"/>
      <bottom style="thin"/>
    </border>
    <border>
      <left style="medium"/>
      <right style="medium"/>
      <top style="thin"/>
      <bottom style="medium"/>
    </border>
    <border>
      <left style="medium"/>
      <right style="medium"/>
      <top style="double"/>
      <bottom style="thin"/>
    </border>
    <border>
      <left style="medium"/>
      <right style="thin"/>
      <top style="double"/>
      <bottom style="thin"/>
    </border>
    <border>
      <left style="medium"/>
      <right style="medium"/>
      <top style="thin"/>
      <bottom style="thin"/>
    </border>
    <border>
      <left style="medium"/>
      <right style="medium"/>
      <top>
        <color indexed="63"/>
      </top>
      <bottom style="thin"/>
    </border>
    <border>
      <left style="dotted"/>
      <right style="medium"/>
      <top style="double"/>
      <bottom>
        <color indexed="63"/>
      </bottom>
    </border>
    <border>
      <left style="medium"/>
      <right style="medium"/>
      <top>
        <color indexed="63"/>
      </top>
      <bottom>
        <color indexed="63"/>
      </bottom>
    </border>
    <border>
      <left style="dotted"/>
      <right style="medium"/>
      <top>
        <color indexed="63"/>
      </top>
      <bottom>
        <color indexed="63"/>
      </bottom>
    </border>
    <border>
      <left style="medium"/>
      <right style="dotted"/>
      <top style="double"/>
      <bottom style="thin"/>
    </border>
    <border>
      <left style="medium"/>
      <right style="dotted"/>
      <top>
        <color indexed="63"/>
      </top>
      <bottom style="thin"/>
    </border>
    <border>
      <left style="medium"/>
      <right style="dotted"/>
      <top style="double"/>
      <bottom>
        <color indexed="63"/>
      </bottom>
    </border>
    <border>
      <left style="medium"/>
      <right style="dotted"/>
      <top>
        <color indexed="63"/>
      </top>
      <bottom>
        <color indexed="63"/>
      </bottom>
    </border>
    <border>
      <left style="thin"/>
      <right style="medium"/>
      <top style="double"/>
      <bottom style="thin"/>
    </border>
    <border>
      <left style="thin"/>
      <right>
        <color indexed="63"/>
      </right>
      <top style="double"/>
      <bottom style="thin"/>
    </border>
    <border>
      <left style="thin"/>
      <right>
        <color indexed="63"/>
      </right>
      <top style="thin"/>
      <bottom style="thin"/>
    </border>
    <border>
      <left style="thin"/>
      <right>
        <color indexed="63"/>
      </right>
      <top style="thin"/>
      <bottom style="medium"/>
    </border>
    <border>
      <left>
        <color indexed="63"/>
      </left>
      <right>
        <color indexed="63"/>
      </right>
      <top style="thick"/>
      <bottom>
        <color indexed="63"/>
      </bottom>
    </border>
    <border>
      <left style="medium"/>
      <right style="thin"/>
      <top style="thin"/>
      <bottom style="double"/>
    </border>
    <border>
      <left style="thin"/>
      <right>
        <color indexed="63"/>
      </right>
      <top style="thin"/>
      <bottom>
        <color indexed="63"/>
      </bottom>
    </border>
    <border>
      <left>
        <color indexed="63"/>
      </left>
      <right style="dotted"/>
      <top style="thin"/>
      <bottom>
        <color indexed="63"/>
      </bottom>
    </border>
    <border>
      <left>
        <color indexed="63"/>
      </left>
      <right>
        <color indexed="63"/>
      </right>
      <top>
        <color indexed="63"/>
      </top>
      <bottom style="medium"/>
    </border>
    <border>
      <left>
        <color indexed="63"/>
      </left>
      <right style="medium"/>
      <top style="medium"/>
      <bottom style="double"/>
    </border>
    <border>
      <left>
        <color indexed="63"/>
      </left>
      <right>
        <color indexed="63"/>
      </right>
      <top>
        <color indexed="63"/>
      </top>
      <bottom style="thin"/>
    </border>
    <border>
      <left style="medium"/>
      <right>
        <color indexed="63"/>
      </right>
      <top style="double"/>
      <bottom style="thin"/>
    </border>
    <border>
      <left>
        <color indexed="63"/>
      </left>
      <right style="medium"/>
      <top style="double"/>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style="medium"/>
      <right>
        <color indexed="63"/>
      </right>
      <top style="thin"/>
      <bottom>
        <color indexed="63"/>
      </bottom>
    </border>
    <border>
      <left>
        <color indexed="63"/>
      </left>
      <right style="medium"/>
      <top style="thin"/>
      <bottom>
        <color indexed="63"/>
      </bottom>
    </border>
    <border>
      <left>
        <color indexed="63"/>
      </left>
      <right style="medium"/>
      <top style="thin"/>
      <bottom style="medium"/>
    </border>
    <border>
      <left>
        <color indexed="63"/>
      </left>
      <right style="medium"/>
      <top style="medium"/>
      <bottom style="thin"/>
    </border>
    <border>
      <left style="medium"/>
      <right>
        <color indexed="63"/>
      </right>
      <top>
        <color indexed="63"/>
      </top>
      <bottom style="thin"/>
    </border>
    <border>
      <left style="medium"/>
      <right style="thin"/>
      <top style="medium"/>
      <bottom style="double"/>
    </border>
    <border>
      <left>
        <color indexed="63"/>
      </left>
      <right style="thin"/>
      <top style="medium"/>
      <bottom style="thin"/>
    </border>
    <border>
      <left>
        <color indexed="63"/>
      </left>
      <right style="dotted"/>
      <top style="dotted"/>
      <bottom>
        <color indexed="63"/>
      </bottom>
    </border>
    <border>
      <left style="dotted"/>
      <right style="thin"/>
      <top style="dotted"/>
      <bottom>
        <color indexed="63"/>
      </bottom>
    </border>
    <border>
      <left style="thin"/>
      <right style="dotted"/>
      <top style="dotted"/>
      <bottom style="thin"/>
    </border>
    <border>
      <left style="dotted"/>
      <right>
        <color indexed="63"/>
      </right>
      <top style="dotted"/>
      <bottom style="thin"/>
    </border>
    <border>
      <left style="thin"/>
      <right style="thin"/>
      <top style="thin"/>
      <bottom>
        <color indexed="63"/>
      </bottom>
    </border>
    <border>
      <left style="thin"/>
      <right style="dotted"/>
      <top style="dotted"/>
      <bottom style="medium"/>
    </border>
    <border>
      <left style="thin"/>
      <right style="dotted"/>
      <top style="dotted"/>
      <bottom style="dotted"/>
    </border>
    <border>
      <left>
        <color indexed="63"/>
      </left>
      <right style="thin"/>
      <top style="dotted"/>
      <bottom style="dotted"/>
    </border>
    <border>
      <left>
        <color indexed="63"/>
      </left>
      <right style="dotted"/>
      <top style="dotted"/>
      <bottom style="dotted"/>
    </border>
    <border>
      <left style="thin"/>
      <right>
        <color indexed="63"/>
      </right>
      <top style="thin"/>
      <bottom style="dotted"/>
    </border>
    <border>
      <left>
        <color indexed="63"/>
      </left>
      <right>
        <color indexed="63"/>
      </right>
      <top style="thin"/>
      <bottom style="dotted"/>
    </border>
    <border>
      <left style="dotted"/>
      <right>
        <color indexed="63"/>
      </right>
      <top style="dotted"/>
      <bottom style="dotted"/>
    </border>
    <border>
      <left style="dotted"/>
      <right style="thin"/>
      <top style="dotted"/>
      <bottom style="dotted"/>
    </border>
    <border>
      <left>
        <color indexed="63"/>
      </left>
      <right style="thin"/>
      <top style="thin"/>
      <bottom style="dotted"/>
    </border>
    <border>
      <left>
        <color indexed="63"/>
      </left>
      <right style="thin"/>
      <top style="double"/>
      <bottom style="thin"/>
    </border>
    <border>
      <left style="thin"/>
      <right style="thin"/>
      <top style="medium"/>
      <bottom style="double"/>
    </border>
    <border>
      <left style="double"/>
      <right style="thin"/>
      <top style="double"/>
      <bottom>
        <color indexed="63"/>
      </bottom>
    </border>
    <border>
      <left style="double"/>
      <right style="thin"/>
      <top>
        <color indexed="63"/>
      </top>
      <bottom style="thin"/>
    </border>
    <border>
      <left style="medium"/>
      <right>
        <color indexed="63"/>
      </right>
      <top style="medium"/>
      <bottom style="medium"/>
    </border>
    <border>
      <left>
        <color indexed="63"/>
      </left>
      <right>
        <color indexed="63"/>
      </right>
      <top style="medium"/>
      <bottom style="medium"/>
    </border>
    <border>
      <left style="medium"/>
      <right>
        <color indexed="63"/>
      </right>
      <top style="thick"/>
      <bottom style="double"/>
    </border>
    <border>
      <left>
        <color indexed="63"/>
      </left>
      <right>
        <color indexed="63"/>
      </right>
      <top style="thick"/>
      <bottom style="double"/>
    </border>
    <border>
      <left>
        <color indexed="63"/>
      </left>
      <right style="medium"/>
      <top style="thick"/>
      <bottom style="double"/>
    </border>
    <border>
      <left style="thick"/>
      <right style="medium"/>
      <top style="thick"/>
      <bottom>
        <color indexed="63"/>
      </bottom>
    </border>
    <border>
      <left style="thick"/>
      <right style="medium"/>
      <top>
        <color indexed="63"/>
      </top>
      <bottom>
        <color indexed="63"/>
      </bottom>
    </border>
    <border>
      <left style="thick"/>
      <right style="medium"/>
      <top>
        <color indexed="63"/>
      </top>
      <bottom style="thick"/>
    </border>
    <border>
      <left>
        <color indexed="63"/>
      </left>
      <right>
        <color indexed="63"/>
      </right>
      <top style="medium"/>
      <bottom style="double"/>
    </border>
    <border>
      <left style="medium"/>
      <right>
        <color indexed="63"/>
      </right>
      <top>
        <color indexed="63"/>
      </top>
      <bottom style="double"/>
    </border>
    <border>
      <left>
        <color indexed="63"/>
      </left>
      <right>
        <color indexed="63"/>
      </right>
      <top>
        <color indexed="63"/>
      </top>
      <bottom style="double"/>
    </border>
    <border>
      <left>
        <color indexed="63"/>
      </left>
      <right>
        <color indexed="63"/>
      </right>
      <top style="thin"/>
      <bottom style="thin"/>
    </border>
    <border>
      <left style="medium"/>
      <right style="medium"/>
      <top style="double"/>
      <bottom>
        <color indexed="63"/>
      </bottom>
    </border>
    <border>
      <left style="medium"/>
      <right style="medium"/>
      <top>
        <color indexed="63"/>
      </top>
      <bottom style="medium"/>
    </border>
    <border>
      <left style="thin"/>
      <right>
        <color indexed="63"/>
      </right>
      <top style="medium"/>
      <bottom style="double"/>
    </border>
    <border>
      <left style="medium"/>
      <right style="thin"/>
      <top style="thin"/>
      <bottom>
        <color indexed="63"/>
      </bottom>
    </border>
    <border>
      <left style="medium"/>
      <right style="thin"/>
      <top>
        <color indexed="63"/>
      </top>
      <bottom>
        <color indexed="63"/>
      </bottom>
    </border>
    <border>
      <left style="medium"/>
      <right style="thin"/>
      <top style="double"/>
      <bottom style="dotted"/>
    </border>
    <border>
      <left style="medium"/>
      <right style="thin"/>
      <top style="dotted"/>
      <bottom style="dotted"/>
    </border>
    <border>
      <left style="medium"/>
      <right style="thin"/>
      <top style="dotted"/>
      <bottom style="thin"/>
    </border>
    <border>
      <left style="thin"/>
      <right style="thin"/>
      <top style="medium"/>
      <bottom>
        <color indexed="63"/>
      </bottom>
    </border>
    <border>
      <left style="medium"/>
      <right style="thin"/>
      <top style="medium"/>
      <bottom>
        <color indexed="63"/>
      </bottom>
    </border>
    <border>
      <left style="thin"/>
      <right>
        <color indexed="63"/>
      </right>
      <top style="double"/>
      <bottom style="dotted"/>
    </border>
    <border>
      <left style="thin"/>
      <right style="thin"/>
      <top style="double"/>
      <bottom style="dotted"/>
    </border>
    <border>
      <left style="thin"/>
      <right style="thin"/>
      <top style="dotted"/>
      <bottom style="dotted"/>
    </border>
    <border>
      <left style="thin"/>
      <right style="thin"/>
      <top style="dotted"/>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double"/>
    </border>
    <border>
      <left style="thin"/>
      <right style="medium"/>
      <top style="double"/>
      <bottom>
        <color indexed="63"/>
      </bottom>
    </border>
    <border>
      <left style="thin"/>
      <right style="medium"/>
      <top>
        <color indexed="63"/>
      </top>
      <bottom style="medium"/>
    </border>
    <border>
      <left style="thin"/>
      <right style="thin"/>
      <top style="double"/>
      <bottom style="thin"/>
    </border>
    <border>
      <left style="thin"/>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55" fillId="0" borderId="0">
      <alignment/>
      <protection/>
    </xf>
    <xf numFmtId="0" fontId="71" fillId="32" borderId="0" applyNumberFormat="0" applyBorder="0" applyAlignment="0" applyProtection="0"/>
  </cellStyleXfs>
  <cellXfs count="636">
    <xf numFmtId="0" fontId="0" fillId="0" borderId="0" xfId="0" applyAlignment="1">
      <alignment/>
    </xf>
    <xf numFmtId="0" fontId="0" fillId="33" borderId="0" xfId="0" applyFont="1" applyFill="1" applyAlignment="1" applyProtection="1">
      <alignment horizontal="center"/>
      <protection hidden="1"/>
    </xf>
    <xf numFmtId="0" fontId="0" fillId="33" borderId="0" xfId="0" applyFont="1" applyFill="1" applyAlignment="1" applyProtection="1">
      <alignment/>
      <protection hidden="1"/>
    </xf>
    <xf numFmtId="0" fontId="4" fillId="33" borderId="0" xfId="0" applyFont="1" applyFill="1" applyAlignment="1" applyProtection="1">
      <alignment/>
      <protection hidden="1"/>
    </xf>
    <xf numFmtId="0" fontId="1" fillId="33" borderId="0" xfId="0" applyFont="1" applyFill="1" applyBorder="1" applyAlignment="1" applyProtection="1">
      <alignment horizontal="center"/>
      <protection hidden="1"/>
    </xf>
    <xf numFmtId="0" fontId="0" fillId="33" borderId="0" xfId="0" applyFont="1" applyFill="1" applyBorder="1" applyAlignment="1" applyProtection="1">
      <alignment/>
      <protection hidden="1"/>
    </xf>
    <xf numFmtId="0" fontId="0" fillId="33" borderId="10" xfId="0" applyFont="1" applyFill="1" applyBorder="1" applyAlignment="1" applyProtection="1">
      <alignment horizontal="center"/>
      <protection hidden="1"/>
    </xf>
    <xf numFmtId="0" fontId="0" fillId="33" borderId="11" xfId="0" applyFont="1" applyFill="1" applyBorder="1" applyAlignment="1" applyProtection="1">
      <alignment horizontal="center" vertical="center"/>
      <protection hidden="1"/>
    </xf>
    <xf numFmtId="0" fontId="0" fillId="33" borderId="12" xfId="0" applyFont="1" applyFill="1" applyBorder="1" applyAlignment="1" applyProtection="1">
      <alignment horizontal="center" vertical="center"/>
      <protection hidden="1"/>
    </xf>
    <xf numFmtId="0" fontId="0" fillId="33" borderId="13" xfId="0" applyFont="1" applyFill="1" applyBorder="1" applyAlignment="1" applyProtection="1">
      <alignment horizontal="center" vertical="center"/>
      <protection hidden="1"/>
    </xf>
    <xf numFmtId="0" fontId="0" fillId="33" borderId="12" xfId="0" applyFont="1" applyFill="1" applyBorder="1" applyAlignment="1" applyProtection="1">
      <alignment vertical="center"/>
      <protection hidden="1"/>
    </xf>
    <xf numFmtId="0" fontId="0" fillId="33" borderId="14" xfId="0" applyFont="1" applyFill="1" applyBorder="1" applyAlignment="1" applyProtection="1">
      <alignment vertical="center"/>
      <protection hidden="1"/>
    </xf>
    <xf numFmtId="0" fontId="4" fillId="33" borderId="0" xfId="0" applyFont="1" applyFill="1" applyAlignment="1" applyProtection="1">
      <alignment vertical="center"/>
      <protection hidden="1"/>
    </xf>
    <xf numFmtId="0" fontId="0" fillId="33" borderId="0" xfId="0" applyFont="1" applyFill="1" applyBorder="1" applyAlignment="1" applyProtection="1">
      <alignment vertical="center"/>
      <protection hidden="1"/>
    </xf>
    <xf numFmtId="0" fontId="0" fillId="33" borderId="15" xfId="0" applyFont="1" applyFill="1" applyBorder="1" applyAlignment="1" applyProtection="1">
      <alignment horizontal="left" vertical="center"/>
      <protection hidden="1"/>
    </xf>
    <xf numFmtId="189" fontId="0" fillId="33" borderId="16" xfId="0" applyNumberFormat="1" applyFont="1" applyFill="1" applyBorder="1" applyAlignment="1" applyProtection="1">
      <alignment horizontal="right" vertical="center"/>
      <protection hidden="1"/>
    </xf>
    <xf numFmtId="1" fontId="0" fillId="33" borderId="17" xfId="0" applyNumberFormat="1" applyFont="1" applyFill="1" applyBorder="1" applyAlignment="1" applyProtection="1">
      <alignment horizontal="center" vertical="center"/>
      <protection hidden="1"/>
    </xf>
    <xf numFmtId="189" fontId="0" fillId="33" borderId="18" xfId="0" applyNumberFormat="1" applyFont="1" applyFill="1" applyBorder="1" applyAlignment="1" applyProtection="1">
      <alignment horizontal="right" vertical="center"/>
      <protection hidden="1"/>
    </xf>
    <xf numFmtId="1" fontId="0" fillId="33" borderId="19" xfId="0" applyNumberFormat="1" applyFont="1" applyFill="1" applyBorder="1" applyAlignment="1" applyProtection="1">
      <alignment horizontal="center" vertical="center"/>
      <protection hidden="1"/>
    </xf>
    <xf numFmtId="0" fontId="0" fillId="33" borderId="20" xfId="0" applyFont="1" applyFill="1" applyBorder="1" applyAlignment="1" applyProtection="1">
      <alignment horizontal="left" vertical="center"/>
      <protection hidden="1"/>
    </xf>
    <xf numFmtId="0" fontId="0" fillId="33" borderId="21" xfId="0" applyFont="1" applyFill="1" applyBorder="1" applyAlignment="1" applyProtection="1">
      <alignment horizontal="left" vertical="center"/>
      <protection hidden="1"/>
    </xf>
    <xf numFmtId="189" fontId="0" fillId="33" borderId="22" xfId="0" applyNumberFormat="1" applyFont="1" applyFill="1" applyBorder="1" applyAlignment="1" applyProtection="1">
      <alignment horizontal="right" vertical="center"/>
      <protection hidden="1"/>
    </xf>
    <xf numFmtId="1" fontId="0" fillId="33" borderId="23" xfId="0" applyNumberFormat="1" applyFont="1" applyFill="1" applyBorder="1" applyAlignment="1" applyProtection="1">
      <alignment horizontal="center" vertical="center"/>
      <protection hidden="1"/>
    </xf>
    <xf numFmtId="189" fontId="0" fillId="33" borderId="24" xfId="0" applyNumberFormat="1" applyFont="1" applyFill="1" applyBorder="1" applyAlignment="1" applyProtection="1">
      <alignment horizontal="right" vertical="center"/>
      <protection hidden="1"/>
    </xf>
    <xf numFmtId="1" fontId="0" fillId="33" borderId="25" xfId="0" applyNumberFormat="1" applyFont="1" applyFill="1" applyBorder="1" applyAlignment="1" applyProtection="1">
      <alignment horizontal="center" vertical="center"/>
      <protection hidden="1"/>
    </xf>
    <xf numFmtId="0" fontId="0" fillId="33" borderId="26" xfId="0" applyFont="1" applyFill="1" applyBorder="1" applyAlignment="1" applyProtection="1">
      <alignment horizontal="left" vertical="center"/>
      <protection hidden="1"/>
    </xf>
    <xf numFmtId="189" fontId="0" fillId="33" borderId="27" xfId="0" applyNumberFormat="1" applyFont="1" applyFill="1" applyBorder="1" applyAlignment="1" applyProtection="1">
      <alignment horizontal="right" vertical="center"/>
      <protection hidden="1"/>
    </xf>
    <xf numFmtId="1" fontId="0" fillId="33" borderId="28" xfId="0" applyNumberFormat="1" applyFont="1" applyFill="1" applyBorder="1" applyAlignment="1" applyProtection="1">
      <alignment horizontal="center" vertical="center"/>
      <protection hidden="1"/>
    </xf>
    <xf numFmtId="189" fontId="0" fillId="33" borderId="29" xfId="0" applyNumberFormat="1" applyFont="1" applyFill="1" applyBorder="1" applyAlignment="1" applyProtection="1">
      <alignment horizontal="right" vertical="center"/>
      <protection hidden="1"/>
    </xf>
    <xf numFmtId="1" fontId="0" fillId="33" borderId="30" xfId="0" applyNumberFormat="1" applyFont="1" applyFill="1" applyBorder="1" applyAlignment="1" applyProtection="1">
      <alignment horizontal="center" vertical="center"/>
      <protection hidden="1"/>
    </xf>
    <xf numFmtId="0" fontId="4" fillId="33" borderId="0" xfId="0" applyFont="1" applyFill="1" applyBorder="1" applyAlignment="1" applyProtection="1">
      <alignment/>
      <protection hidden="1"/>
    </xf>
    <xf numFmtId="0" fontId="4" fillId="33" borderId="0" xfId="0" applyFont="1" applyFill="1" applyAlignment="1" applyProtection="1">
      <alignment horizontal="center"/>
      <protection hidden="1"/>
    </xf>
    <xf numFmtId="0" fontId="14" fillId="33" borderId="0" xfId="0" applyFont="1" applyFill="1" applyBorder="1" applyAlignment="1" applyProtection="1">
      <alignment horizontal="center"/>
      <protection hidden="1"/>
    </xf>
    <xf numFmtId="0" fontId="0" fillId="33" borderId="31" xfId="0" applyFont="1" applyFill="1" applyBorder="1" applyAlignment="1" applyProtection="1">
      <alignment/>
      <protection hidden="1"/>
    </xf>
    <xf numFmtId="0" fontId="0" fillId="33" borderId="32" xfId="0" applyFont="1" applyFill="1" applyBorder="1" applyAlignment="1" applyProtection="1">
      <alignment horizontal="center"/>
      <protection hidden="1"/>
    </xf>
    <xf numFmtId="0" fontId="0" fillId="33" borderId="14" xfId="0" applyFont="1" applyFill="1" applyBorder="1" applyAlignment="1" applyProtection="1">
      <alignment horizontal="center" vertical="center"/>
      <protection hidden="1"/>
    </xf>
    <xf numFmtId="0" fontId="0" fillId="33" borderId="31" xfId="0" applyFont="1" applyFill="1" applyBorder="1" applyAlignment="1" applyProtection="1">
      <alignment vertical="center"/>
      <protection hidden="1"/>
    </xf>
    <xf numFmtId="189" fontId="0" fillId="33" borderId="16" xfId="48" applyNumberFormat="1" applyFont="1" applyFill="1" applyBorder="1" applyAlignment="1" applyProtection="1">
      <alignment horizontal="right" vertical="center"/>
      <protection hidden="1"/>
    </xf>
    <xf numFmtId="0" fontId="0" fillId="33" borderId="17" xfId="0" applyFont="1" applyFill="1" applyBorder="1" applyAlignment="1" applyProtection="1">
      <alignment horizontal="center" vertical="center"/>
      <protection hidden="1"/>
    </xf>
    <xf numFmtId="186" fontId="0" fillId="33" borderId="18" xfId="0" applyNumberFormat="1" applyFont="1" applyFill="1" applyBorder="1" applyAlignment="1" applyProtection="1">
      <alignment horizontal="right" vertical="center"/>
      <protection hidden="1"/>
    </xf>
    <xf numFmtId="0" fontId="0" fillId="33" borderId="19" xfId="0" applyFont="1" applyFill="1" applyBorder="1" applyAlignment="1" applyProtection="1">
      <alignment horizontal="center" vertical="center"/>
      <protection hidden="1"/>
    </xf>
    <xf numFmtId="189" fontId="0" fillId="33" borderId="33" xfId="48" applyNumberFormat="1" applyFont="1" applyFill="1" applyBorder="1" applyAlignment="1" applyProtection="1">
      <alignment horizontal="right" vertical="center"/>
      <protection hidden="1"/>
    </xf>
    <xf numFmtId="0" fontId="0" fillId="33" borderId="23" xfId="0" applyFont="1" applyFill="1" applyBorder="1" applyAlignment="1" applyProtection="1">
      <alignment horizontal="center" vertical="center"/>
      <protection hidden="1"/>
    </xf>
    <xf numFmtId="186" fontId="0" fillId="33" borderId="24" xfId="0" applyNumberFormat="1" applyFont="1" applyFill="1" applyBorder="1" applyAlignment="1" applyProtection="1">
      <alignment horizontal="right" vertical="center"/>
      <protection hidden="1"/>
    </xf>
    <xf numFmtId="0" fontId="0" fillId="33" borderId="25" xfId="0" applyFont="1" applyFill="1" applyBorder="1" applyAlignment="1" applyProtection="1">
      <alignment horizontal="center" vertical="center"/>
      <protection hidden="1"/>
    </xf>
    <xf numFmtId="189" fontId="0" fillId="33" borderId="27" xfId="48" applyNumberFormat="1" applyFont="1" applyFill="1" applyBorder="1" applyAlignment="1" applyProtection="1">
      <alignment horizontal="right" vertical="center"/>
      <protection hidden="1"/>
    </xf>
    <xf numFmtId="0" fontId="0" fillId="33" borderId="28" xfId="0" applyFont="1" applyFill="1" applyBorder="1" applyAlignment="1" applyProtection="1">
      <alignment horizontal="center" vertical="center"/>
      <protection hidden="1"/>
    </xf>
    <xf numFmtId="186" fontId="0" fillId="33" borderId="29" xfId="0" applyNumberFormat="1" applyFont="1" applyFill="1" applyBorder="1" applyAlignment="1" applyProtection="1">
      <alignment horizontal="right" vertical="center"/>
      <protection hidden="1"/>
    </xf>
    <xf numFmtId="0" fontId="0" fillId="33" borderId="30" xfId="0" applyFont="1" applyFill="1" applyBorder="1" applyAlignment="1" applyProtection="1">
      <alignment horizontal="center" vertical="center"/>
      <protection hidden="1"/>
    </xf>
    <xf numFmtId="1" fontId="4" fillId="33" borderId="0" xfId="0" applyNumberFormat="1" applyFont="1" applyFill="1" applyAlignment="1" applyProtection="1">
      <alignment horizontal="center"/>
      <protection hidden="1"/>
    </xf>
    <xf numFmtId="188" fontId="4" fillId="33" borderId="0" xfId="0" applyNumberFormat="1" applyFont="1" applyFill="1" applyAlignment="1" applyProtection="1">
      <alignment vertical="center"/>
      <protection hidden="1"/>
    </xf>
    <xf numFmtId="0" fontId="0" fillId="33" borderId="0" xfId="0" applyFont="1" applyFill="1" applyAlignment="1" applyProtection="1">
      <alignment vertical="center"/>
      <protection hidden="1"/>
    </xf>
    <xf numFmtId="0" fontId="0" fillId="33" borderId="31" xfId="0" applyNumberFormat="1" applyFont="1" applyFill="1" applyBorder="1" applyAlignment="1" applyProtection="1">
      <alignment vertical="center"/>
      <protection hidden="1"/>
    </xf>
    <xf numFmtId="46" fontId="0" fillId="33" borderId="34" xfId="0" applyNumberFormat="1" applyFont="1" applyFill="1" applyBorder="1" applyAlignment="1" applyProtection="1">
      <alignment horizontal="center" vertical="center"/>
      <protection hidden="1"/>
    </xf>
    <xf numFmtId="46" fontId="0" fillId="33" borderId="35" xfId="0" applyNumberFormat="1" applyFont="1" applyFill="1" applyBorder="1" applyAlignment="1" applyProtection="1">
      <alignment horizontal="center" vertical="center"/>
      <protection hidden="1"/>
    </xf>
    <xf numFmtId="0" fontId="0" fillId="33" borderId="36" xfId="0" applyFont="1" applyFill="1" applyBorder="1" applyAlignment="1" applyProtection="1">
      <alignment horizontal="center" vertical="center"/>
      <protection hidden="1"/>
    </xf>
    <xf numFmtId="0" fontId="0" fillId="33" borderId="37" xfId="0" applyFont="1" applyFill="1" applyBorder="1" applyAlignment="1" applyProtection="1">
      <alignment horizontal="center" vertical="center"/>
      <protection hidden="1"/>
    </xf>
    <xf numFmtId="0" fontId="0" fillId="33" borderId="38" xfId="0" applyFont="1" applyFill="1" applyBorder="1" applyAlignment="1" applyProtection="1">
      <alignment horizontal="left" vertical="center"/>
      <protection hidden="1"/>
    </xf>
    <xf numFmtId="0" fontId="0" fillId="33" borderId="37" xfId="0" applyFont="1" applyFill="1" applyBorder="1" applyAlignment="1" applyProtection="1">
      <alignment vertical="center"/>
      <protection hidden="1"/>
    </xf>
    <xf numFmtId="0" fontId="0" fillId="33" borderId="39" xfId="0" applyFont="1" applyFill="1" applyBorder="1" applyAlignment="1" applyProtection="1">
      <alignment horizontal="left" vertical="center"/>
      <protection hidden="1"/>
    </xf>
    <xf numFmtId="0" fontId="0" fillId="33" borderId="40" xfId="0" applyFont="1" applyFill="1" applyBorder="1" applyAlignment="1" applyProtection="1">
      <alignment horizontal="left" vertical="center"/>
      <protection hidden="1"/>
    </xf>
    <xf numFmtId="0" fontId="0" fillId="33" borderId="41" xfId="0" applyFont="1" applyFill="1" applyBorder="1" applyAlignment="1" applyProtection="1">
      <alignment horizontal="left" vertical="center"/>
      <protection hidden="1"/>
    </xf>
    <xf numFmtId="0" fontId="0" fillId="33" borderId="42" xfId="0" applyFont="1" applyFill="1" applyBorder="1" applyAlignment="1" applyProtection="1">
      <alignment horizontal="left" vertical="center"/>
      <protection hidden="1"/>
    </xf>
    <xf numFmtId="0" fontId="0" fillId="33" borderId="0" xfId="0" applyFont="1" applyFill="1" applyAlignment="1" applyProtection="1">
      <alignment horizontal="right"/>
      <protection hidden="1"/>
    </xf>
    <xf numFmtId="38" fontId="0" fillId="0" borderId="43" xfId="48" applyFont="1" applyFill="1" applyBorder="1" applyAlignment="1" applyProtection="1">
      <alignment vertical="center"/>
      <protection locked="0"/>
    </xf>
    <xf numFmtId="21" fontId="0" fillId="0" borderId="17" xfId="48" applyNumberFormat="1" applyFont="1" applyFill="1" applyBorder="1" applyAlignment="1" applyProtection="1">
      <alignment horizontal="center" vertical="center"/>
      <protection locked="0"/>
    </xf>
    <xf numFmtId="38" fontId="0" fillId="0" borderId="16" xfId="48" applyFont="1" applyFill="1" applyBorder="1" applyAlignment="1" applyProtection="1">
      <alignment vertical="center"/>
      <protection locked="0"/>
    </xf>
    <xf numFmtId="21" fontId="0" fillId="0" borderId="19" xfId="48" applyNumberFormat="1" applyFont="1" applyFill="1" applyBorder="1" applyAlignment="1" applyProtection="1">
      <alignment horizontal="center" vertical="center"/>
      <protection locked="0"/>
    </xf>
    <xf numFmtId="38" fontId="0" fillId="0" borderId="44" xfId="48" applyFont="1" applyFill="1" applyBorder="1" applyAlignment="1" applyProtection="1">
      <alignment vertical="center"/>
      <protection locked="0"/>
    </xf>
    <xf numFmtId="21" fontId="0" fillId="0" borderId="45" xfId="48" applyNumberFormat="1" applyFont="1" applyFill="1" applyBorder="1" applyAlignment="1" applyProtection="1">
      <alignment horizontal="center" vertical="center"/>
      <protection locked="0"/>
    </xf>
    <xf numFmtId="38" fontId="0" fillId="0" borderId="46" xfId="48" applyFont="1" applyFill="1" applyBorder="1" applyAlignment="1" applyProtection="1">
      <alignment vertical="center"/>
      <protection locked="0"/>
    </xf>
    <xf numFmtId="21" fontId="0" fillId="0" borderId="47" xfId="48" applyNumberFormat="1" applyFont="1" applyFill="1" applyBorder="1" applyAlignment="1" applyProtection="1">
      <alignment horizontal="center" vertical="center"/>
      <protection locked="0"/>
    </xf>
    <xf numFmtId="38" fontId="0" fillId="0" borderId="33" xfId="48" applyFont="1" applyFill="1" applyBorder="1" applyAlignment="1" applyProtection="1">
      <alignment vertical="center"/>
      <protection locked="0"/>
    </xf>
    <xf numFmtId="21" fontId="0" fillId="0" borderId="23" xfId="48" applyNumberFormat="1" applyFont="1" applyFill="1" applyBorder="1" applyAlignment="1" applyProtection="1">
      <alignment horizontal="center" vertical="center"/>
      <protection locked="0"/>
    </xf>
    <xf numFmtId="38" fontId="0" fillId="0" borderId="22" xfId="48" applyFont="1" applyFill="1" applyBorder="1" applyAlignment="1" applyProtection="1">
      <alignment vertical="center"/>
      <protection locked="0"/>
    </xf>
    <xf numFmtId="21" fontId="0" fillId="0" borderId="25" xfId="48" applyNumberFormat="1" applyFont="1" applyFill="1" applyBorder="1" applyAlignment="1" applyProtection="1">
      <alignment horizontal="center" vertical="center"/>
      <protection locked="0"/>
    </xf>
    <xf numFmtId="38" fontId="0" fillId="0" borderId="27" xfId="48" applyFont="1" applyFill="1" applyBorder="1" applyAlignment="1" applyProtection="1">
      <alignment vertical="center"/>
      <protection locked="0"/>
    </xf>
    <xf numFmtId="21" fontId="0" fillId="0" borderId="28" xfId="48" applyNumberFormat="1" applyFont="1" applyFill="1" applyBorder="1" applyAlignment="1" applyProtection="1">
      <alignment horizontal="center" vertical="center"/>
      <protection locked="0"/>
    </xf>
    <xf numFmtId="38" fontId="0" fillId="0" borderId="48" xfId="48" applyFont="1" applyFill="1" applyBorder="1" applyAlignment="1" applyProtection="1">
      <alignment vertical="center"/>
      <protection locked="0"/>
    </xf>
    <xf numFmtId="21" fontId="0" fillId="0" borderId="30" xfId="48" applyNumberFormat="1" applyFont="1" applyFill="1" applyBorder="1" applyAlignment="1" applyProtection="1">
      <alignment horizontal="center" vertical="center"/>
      <protection locked="0"/>
    </xf>
    <xf numFmtId="0" fontId="0" fillId="33" borderId="0" xfId="0" applyFill="1" applyAlignment="1" applyProtection="1">
      <alignment/>
      <protection hidden="1"/>
    </xf>
    <xf numFmtId="0" fontId="0" fillId="33" borderId="0" xfId="0" applyFill="1" applyBorder="1" applyAlignment="1" applyProtection="1">
      <alignment/>
      <protection hidden="1"/>
    </xf>
    <xf numFmtId="0" fontId="0" fillId="33" borderId="0" xfId="0" applyFill="1" applyAlignment="1" applyProtection="1">
      <alignment/>
      <protection hidden="1"/>
    </xf>
    <xf numFmtId="0" fontId="4" fillId="33" borderId="0" xfId="0" applyFont="1" applyFill="1" applyBorder="1" applyAlignment="1" applyProtection="1">
      <alignment/>
      <protection hidden="1"/>
    </xf>
    <xf numFmtId="0" fontId="4" fillId="33" borderId="49" xfId="0" applyFont="1" applyFill="1" applyBorder="1" applyAlignment="1" applyProtection="1">
      <alignment/>
      <protection hidden="1"/>
    </xf>
    <xf numFmtId="0" fontId="4" fillId="33" borderId="49" xfId="0" applyFont="1" applyFill="1" applyBorder="1" applyAlignment="1" applyProtection="1">
      <alignment horizontal="center"/>
      <protection hidden="1"/>
    </xf>
    <xf numFmtId="0" fontId="0" fillId="33" borderId="50" xfId="0" applyFont="1" applyFill="1" applyBorder="1" applyAlignment="1" applyProtection="1">
      <alignment horizontal="center" vertical="center"/>
      <protection hidden="1"/>
    </xf>
    <xf numFmtId="0" fontId="12" fillId="33" borderId="0" xfId="0" applyFont="1" applyFill="1" applyBorder="1" applyAlignment="1" applyProtection="1">
      <alignment horizontal="center" vertical="center"/>
      <protection hidden="1"/>
    </xf>
    <xf numFmtId="0" fontId="0" fillId="0" borderId="10" xfId="0" applyFill="1" applyBorder="1" applyAlignment="1" applyProtection="1">
      <alignment horizontal="center" vertical="top"/>
      <protection hidden="1"/>
    </xf>
    <xf numFmtId="0" fontId="0" fillId="0" borderId="51" xfId="0" applyFill="1" applyBorder="1" applyAlignment="1" applyProtection="1">
      <alignment horizontal="center" vertical="top"/>
      <protection hidden="1"/>
    </xf>
    <xf numFmtId="0" fontId="0" fillId="0" borderId="52" xfId="0" applyFill="1" applyBorder="1" applyAlignment="1" applyProtection="1">
      <alignment horizontal="center" vertical="top" wrapText="1"/>
      <protection hidden="1"/>
    </xf>
    <xf numFmtId="0" fontId="0" fillId="0" borderId="53" xfId="0" applyFill="1" applyBorder="1" applyAlignment="1" applyProtection="1">
      <alignment horizontal="center" vertical="center"/>
      <protection hidden="1"/>
    </xf>
    <xf numFmtId="0" fontId="0" fillId="0" borderId="54" xfId="0" applyFont="1" applyFill="1" applyBorder="1" applyAlignment="1" applyProtection="1">
      <alignment vertical="top" wrapText="1"/>
      <protection hidden="1"/>
    </xf>
    <xf numFmtId="0" fontId="0" fillId="0" borderId="20" xfId="0" applyFill="1" applyBorder="1" applyAlignment="1" applyProtection="1">
      <alignment horizontal="center" vertical="center"/>
      <protection hidden="1"/>
    </xf>
    <xf numFmtId="0" fontId="0" fillId="0" borderId="55" xfId="0" applyFont="1" applyFill="1" applyBorder="1" applyAlignment="1" applyProtection="1">
      <alignment vertical="top" wrapText="1"/>
      <protection hidden="1"/>
    </xf>
    <xf numFmtId="0" fontId="0" fillId="0" borderId="50" xfId="0" applyFill="1" applyBorder="1" applyAlignment="1" applyProtection="1">
      <alignment horizontal="center" vertical="center"/>
      <protection hidden="1"/>
    </xf>
    <xf numFmtId="0" fontId="0" fillId="0" borderId="55" xfId="0" applyNumberFormat="1" applyFont="1" applyFill="1" applyBorder="1" applyAlignment="1" applyProtection="1">
      <alignment vertical="top" wrapText="1"/>
      <protection hidden="1"/>
    </xf>
    <xf numFmtId="0" fontId="0" fillId="0" borderId="56" xfId="0" applyFill="1" applyBorder="1" applyAlignment="1" applyProtection="1">
      <alignment horizontal="center" vertical="center"/>
      <protection hidden="1"/>
    </xf>
    <xf numFmtId="0" fontId="0" fillId="0" borderId="57" xfId="0" applyFill="1" applyBorder="1" applyAlignment="1" applyProtection="1">
      <alignment horizontal="center" vertical="center" wrapText="1"/>
      <protection hidden="1"/>
    </xf>
    <xf numFmtId="0" fontId="0" fillId="0" borderId="58" xfId="0" applyNumberFormat="1" applyFont="1" applyFill="1" applyBorder="1" applyAlignment="1" applyProtection="1">
      <alignment vertical="top" wrapText="1"/>
      <protection hidden="1"/>
    </xf>
    <xf numFmtId="0" fontId="0" fillId="33" borderId="0" xfId="0" applyFill="1" applyAlignment="1" applyProtection="1">
      <alignment horizontal="center"/>
      <protection hidden="1"/>
    </xf>
    <xf numFmtId="0" fontId="18" fillId="33" borderId="59" xfId="0" applyFont="1" applyFill="1" applyBorder="1" applyAlignment="1" applyProtection="1">
      <alignment vertical="top" wrapText="1"/>
      <protection hidden="1"/>
    </xf>
    <xf numFmtId="0" fontId="0" fillId="33" borderId="0" xfId="0" applyFill="1" applyAlignment="1" applyProtection="1">
      <alignment horizontal="center" vertical="top"/>
      <protection hidden="1"/>
    </xf>
    <xf numFmtId="0" fontId="0" fillId="33" borderId="0" xfId="0" applyFill="1" applyAlignment="1" applyProtection="1">
      <alignment vertical="top" wrapText="1"/>
      <protection hidden="1"/>
    </xf>
    <xf numFmtId="0" fontId="0" fillId="33" borderId="0" xfId="0" applyFont="1" applyFill="1" applyAlignment="1" applyProtection="1">
      <alignment shrinkToFit="1"/>
      <protection hidden="1"/>
    </xf>
    <xf numFmtId="0" fontId="0" fillId="33" borderId="0" xfId="0" applyFont="1" applyFill="1" applyBorder="1" applyAlignment="1" applyProtection="1">
      <alignment shrinkToFit="1"/>
      <protection hidden="1"/>
    </xf>
    <xf numFmtId="0" fontId="0" fillId="33" borderId="0" xfId="0" applyFont="1" applyFill="1" applyBorder="1" applyAlignment="1" applyProtection="1">
      <alignment horizontal="center" shrinkToFit="1"/>
      <protection hidden="1"/>
    </xf>
    <xf numFmtId="0" fontId="0" fillId="33" borderId="0" xfId="0" applyFont="1" applyFill="1" applyAlignment="1" applyProtection="1">
      <alignment horizontal="center" shrinkToFit="1"/>
      <protection hidden="1"/>
    </xf>
    <xf numFmtId="0" fontId="0" fillId="33" borderId="60" xfId="0" applyFill="1" applyBorder="1" applyAlignment="1" applyProtection="1">
      <alignment horizontal="center" shrinkToFit="1"/>
      <protection hidden="1"/>
    </xf>
    <xf numFmtId="0" fontId="0" fillId="33" borderId="0" xfId="0" applyFont="1" applyFill="1" applyAlignment="1" applyProtection="1">
      <alignment vertical="center" shrinkToFit="1"/>
      <protection hidden="1"/>
    </xf>
    <xf numFmtId="0" fontId="0" fillId="33" borderId="31" xfId="0" applyFill="1" applyBorder="1" applyAlignment="1" applyProtection="1">
      <alignment horizontal="center" shrinkToFit="1"/>
      <protection hidden="1"/>
    </xf>
    <xf numFmtId="0" fontId="0" fillId="33" borderId="0" xfId="0" applyFill="1" applyBorder="1" applyAlignment="1" applyProtection="1">
      <alignment horizontal="center" shrinkToFit="1"/>
      <protection hidden="1"/>
    </xf>
    <xf numFmtId="0" fontId="0" fillId="33" borderId="61" xfId="0" applyFill="1" applyBorder="1" applyAlignment="1" applyProtection="1">
      <alignment horizontal="center" shrinkToFit="1"/>
      <protection hidden="1"/>
    </xf>
    <xf numFmtId="0" fontId="0" fillId="0" borderId="62" xfId="0" applyBorder="1" applyAlignment="1" applyProtection="1">
      <alignment horizontal="center" shrinkToFit="1"/>
      <protection locked="0"/>
    </xf>
    <xf numFmtId="0" fontId="0" fillId="0" borderId="50" xfId="0" applyBorder="1" applyAlignment="1" applyProtection="1">
      <alignment horizontal="center" shrinkToFit="1"/>
      <protection locked="0"/>
    </xf>
    <xf numFmtId="0" fontId="0" fillId="0" borderId="55" xfId="0" applyFill="1" applyBorder="1" applyAlignment="1" applyProtection="1">
      <alignment horizontal="center" shrinkToFit="1"/>
      <protection locked="0"/>
    </xf>
    <xf numFmtId="0" fontId="0" fillId="0" borderId="46" xfId="0" applyBorder="1" applyAlignment="1" applyProtection="1">
      <alignment horizontal="center" shrinkToFit="1"/>
      <protection locked="0"/>
    </xf>
    <xf numFmtId="0" fontId="0" fillId="0" borderId="45" xfId="0" applyBorder="1" applyAlignment="1" applyProtection="1">
      <alignment horizontal="center" shrinkToFit="1"/>
      <protection locked="0"/>
    </xf>
    <xf numFmtId="0" fontId="0" fillId="0" borderId="46" xfId="0" applyFont="1" applyBorder="1" applyAlignment="1" applyProtection="1">
      <alignment horizontal="center" vertical="center" shrinkToFit="1"/>
      <protection locked="0"/>
    </xf>
    <xf numFmtId="0" fontId="0" fillId="0" borderId="45" xfId="0" applyFont="1" applyBorder="1" applyAlignment="1" applyProtection="1">
      <alignment horizontal="center" vertical="center" shrinkToFit="1"/>
      <protection locked="0"/>
    </xf>
    <xf numFmtId="0" fontId="0" fillId="0" borderId="63" xfId="0" applyBorder="1" applyAlignment="1" applyProtection="1">
      <alignment horizontal="center" shrinkToFit="1"/>
      <protection locked="0"/>
    </xf>
    <xf numFmtId="0" fontId="0" fillId="0" borderId="57" xfId="0" applyBorder="1" applyAlignment="1" applyProtection="1">
      <alignment horizontal="center" shrinkToFit="1"/>
      <protection locked="0"/>
    </xf>
    <xf numFmtId="0" fontId="0" fillId="0" borderId="58" xfId="0" applyFill="1" applyBorder="1" applyAlignment="1" applyProtection="1">
      <alignment horizontal="center" shrinkToFit="1"/>
      <protection locked="0"/>
    </xf>
    <xf numFmtId="0" fontId="0" fillId="0" borderId="64" xfId="0" applyBorder="1" applyAlignment="1" applyProtection="1">
      <alignment horizontal="center" shrinkToFit="1"/>
      <protection locked="0"/>
    </xf>
    <xf numFmtId="0" fontId="0" fillId="0" borderId="64" xfId="0" applyFont="1" applyBorder="1" applyAlignment="1" applyProtection="1">
      <alignment horizontal="center" vertical="center" shrinkToFit="1"/>
      <protection locked="0"/>
    </xf>
    <xf numFmtId="0" fontId="0" fillId="0" borderId="65" xfId="0" applyBorder="1" applyAlignment="1" applyProtection="1">
      <alignment horizontal="center" shrinkToFit="1"/>
      <protection locked="0"/>
    </xf>
    <xf numFmtId="0" fontId="0" fillId="0" borderId="66" xfId="0" applyBorder="1" applyAlignment="1" applyProtection="1">
      <alignment horizontal="center" shrinkToFit="1"/>
      <protection locked="0"/>
    </xf>
    <xf numFmtId="0" fontId="0" fillId="0" borderId="67" xfId="0" applyFill="1" applyBorder="1" applyAlignment="1" applyProtection="1">
      <alignment horizontal="center" shrinkToFit="1"/>
      <protection locked="0"/>
    </xf>
    <xf numFmtId="0" fontId="0" fillId="0" borderId="28" xfId="0" applyBorder="1" applyAlignment="1" applyProtection="1">
      <alignment horizontal="center" shrinkToFit="1"/>
      <protection locked="0"/>
    </xf>
    <xf numFmtId="0" fontId="0" fillId="0" borderId="28" xfId="0" applyFont="1" applyBorder="1" applyAlignment="1" applyProtection="1">
      <alignment horizontal="center" vertical="center" shrinkToFit="1"/>
      <protection locked="0"/>
    </xf>
    <xf numFmtId="0" fontId="0" fillId="33" borderId="68" xfId="0" applyFont="1" applyFill="1" applyBorder="1" applyAlignment="1" applyProtection="1">
      <alignment vertical="center" shrinkToFit="1"/>
      <protection hidden="1"/>
    </xf>
    <xf numFmtId="0" fontId="0" fillId="33" borderId="69" xfId="57" applyNumberFormat="1" applyFont="1" applyFill="1" applyBorder="1" applyAlignment="1" applyProtection="1">
      <alignment horizontal="center" shrinkToFit="1"/>
      <protection hidden="1"/>
    </xf>
    <xf numFmtId="0" fontId="0" fillId="33" borderId="70" xfId="57" applyNumberFormat="1" applyFont="1" applyFill="1" applyBorder="1" applyAlignment="1" applyProtection="1">
      <alignment horizontal="center" shrinkToFit="1"/>
      <protection hidden="1"/>
    </xf>
    <xf numFmtId="0" fontId="0" fillId="33" borderId="71" xfId="0" applyFont="1" applyFill="1" applyBorder="1" applyAlignment="1" applyProtection="1">
      <alignment horizontal="center" shrinkToFit="1"/>
      <protection hidden="1"/>
    </xf>
    <xf numFmtId="0" fontId="0" fillId="33" borderId="72" xfId="0" applyFont="1" applyFill="1" applyBorder="1" applyAlignment="1" applyProtection="1">
      <alignment horizontal="center" vertical="center" shrinkToFit="1"/>
      <protection hidden="1"/>
    </xf>
    <xf numFmtId="0" fontId="0" fillId="33" borderId="37" xfId="0" applyFont="1" applyFill="1" applyBorder="1" applyAlignment="1" applyProtection="1">
      <alignment horizontal="center" vertical="center" shrinkToFit="1"/>
      <protection hidden="1"/>
    </xf>
    <xf numFmtId="0" fontId="0" fillId="33" borderId="55" xfId="0" applyFont="1" applyFill="1" applyBorder="1" applyAlignment="1" applyProtection="1">
      <alignment horizontal="center" vertical="center" shrinkToFit="1"/>
      <protection hidden="1"/>
    </xf>
    <xf numFmtId="0" fontId="0" fillId="33" borderId="72" xfId="0" applyFont="1" applyFill="1" applyBorder="1" applyAlignment="1" applyProtection="1">
      <alignment shrinkToFit="1"/>
      <protection hidden="1"/>
    </xf>
    <xf numFmtId="0" fontId="0" fillId="33" borderId="37" xfId="0" applyFont="1" applyFill="1" applyBorder="1" applyAlignment="1" applyProtection="1">
      <alignment horizontal="left" vertical="center" shrinkToFit="1"/>
      <protection hidden="1"/>
    </xf>
    <xf numFmtId="0" fontId="0" fillId="33" borderId="37" xfId="0" applyFont="1" applyFill="1" applyBorder="1" applyAlignment="1" applyProtection="1">
      <alignment vertical="center" shrinkToFit="1"/>
      <protection hidden="1"/>
    </xf>
    <xf numFmtId="0" fontId="0" fillId="33" borderId="37" xfId="0" applyFont="1" applyFill="1" applyBorder="1" applyAlignment="1" applyProtection="1">
      <alignment horizontal="left" shrinkToFit="1"/>
      <protection hidden="1"/>
    </xf>
    <xf numFmtId="0" fontId="0" fillId="33" borderId="73" xfId="0" applyFont="1" applyFill="1" applyBorder="1" applyAlignment="1" applyProtection="1">
      <alignment shrinkToFit="1"/>
      <protection hidden="1"/>
    </xf>
    <xf numFmtId="0" fontId="0" fillId="33" borderId="74" xfId="0" applyFont="1" applyFill="1" applyBorder="1" applyAlignment="1" applyProtection="1">
      <alignment horizontal="left" shrinkToFit="1"/>
      <protection hidden="1"/>
    </xf>
    <xf numFmtId="0" fontId="0" fillId="33" borderId="74" xfId="0" applyFont="1" applyFill="1" applyBorder="1" applyAlignment="1" applyProtection="1">
      <alignment horizontal="center" vertical="center" shrinkToFit="1"/>
      <protection hidden="1"/>
    </xf>
    <xf numFmtId="0" fontId="0" fillId="33" borderId="67" xfId="0" applyFont="1" applyFill="1" applyBorder="1" applyAlignment="1" applyProtection="1">
      <alignment horizontal="center" vertical="center" shrinkToFit="1"/>
      <protection hidden="1"/>
    </xf>
    <xf numFmtId="0" fontId="0" fillId="33" borderId="0" xfId="0" applyNumberFormat="1" applyFont="1" applyFill="1" applyAlignment="1" applyProtection="1">
      <alignment shrinkToFit="1"/>
      <protection hidden="1"/>
    </xf>
    <xf numFmtId="0" fontId="15" fillId="0" borderId="0" xfId="0" applyNumberFormat="1" applyFont="1" applyFill="1" applyBorder="1" applyAlignment="1" applyProtection="1">
      <alignment horizontal="center"/>
      <protection hidden="1"/>
    </xf>
    <xf numFmtId="189" fontId="0" fillId="33" borderId="0" xfId="0" applyNumberFormat="1" applyFill="1" applyAlignment="1" applyProtection="1">
      <alignment/>
      <protection hidden="1"/>
    </xf>
    <xf numFmtId="0" fontId="0" fillId="0" borderId="75" xfId="0" applyFill="1" applyBorder="1" applyAlignment="1" applyProtection="1">
      <alignment horizontal="center" vertical="center"/>
      <protection hidden="1"/>
    </xf>
    <xf numFmtId="0" fontId="0" fillId="33" borderId="0" xfId="0" applyFill="1" applyAlignment="1" applyProtection="1">
      <alignment horizontal="center" vertical="center"/>
      <protection hidden="1"/>
    </xf>
    <xf numFmtId="0" fontId="20" fillId="33" borderId="0" xfId="0" applyFont="1" applyFill="1" applyAlignment="1" applyProtection="1">
      <alignment/>
      <protection hidden="1"/>
    </xf>
    <xf numFmtId="0" fontId="21" fillId="33" borderId="0" xfId="0" applyFont="1" applyFill="1" applyAlignment="1" applyProtection="1">
      <alignment/>
      <protection hidden="1"/>
    </xf>
    <xf numFmtId="0" fontId="20" fillId="0" borderId="76" xfId="0" applyFont="1" applyFill="1" applyBorder="1" applyAlignment="1" applyProtection="1">
      <alignment horizontal="center"/>
      <protection hidden="1"/>
    </xf>
    <xf numFmtId="0" fontId="20" fillId="0" borderId="77" xfId="0" applyFont="1" applyFill="1" applyBorder="1" applyAlignment="1" applyProtection="1">
      <alignment horizontal="center"/>
      <protection hidden="1"/>
    </xf>
    <xf numFmtId="0" fontId="20" fillId="0" borderId="61" xfId="0" applyFont="1" applyFill="1" applyBorder="1" applyAlignment="1" applyProtection="1">
      <alignment horizontal="center"/>
      <protection hidden="1"/>
    </xf>
    <xf numFmtId="1" fontId="21" fillId="0" borderId="78" xfId="0" applyNumberFormat="1" applyFont="1" applyFill="1" applyBorder="1" applyAlignment="1" applyProtection="1">
      <alignment horizontal="center"/>
      <protection hidden="1"/>
    </xf>
    <xf numFmtId="189" fontId="21" fillId="0" borderId="79" xfId="0" applyNumberFormat="1" applyFont="1" applyFill="1" applyBorder="1" applyAlignment="1" applyProtection="1">
      <alignment/>
      <protection hidden="1"/>
    </xf>
    <xf numFmtId="0" fontId="20" fillId="33" borderId="0" xfId="0" applyFont="1" applyFill="1" applyAlignment="1" applyProtection="1">
      <alignment/>
      <protection hidden="1"/>
    </xf>
    <xf numFmtId="0" fontId="21" fillId="0" borderId="80" xfId="0" applyFont="1" applyFill="1" applyBorder="1" applyAlignment="1" applyProtection="1">
      <alignment horizontal="left"/>
      <protection hidden="1"/>
    </xf>
    <xf numFmtId="0" fontId="21" fillId="0" borderId="81" xfId="0" applyFont="1" applyFill="1" applyBorder="1" applyAlignment="1" applyProtection="1">
      <alignment horizontal="left"/>
      <protection hidden="1"/>
    </xf>
    <xf numFmtId="1" fontId="21" fillId="0" borderId="82" xfId="0" applyNumberFormat="1" applyFont="1" applyFill="1" applyBorder="1" applyAlignment="1" applyProtection="1">
      <alignment horizontal="center"/>
      <protection hidden="1"/>
    </xf>
    <xf numFmtId="189" fontId="21" fillId="0" borderId="76" xfId="0" applyNumberFormat="1" applyFont="1" applyFill="1" applyBorder="1" applyAlignment="1" applyProtection="1">
      <alignment/>
      <protection hidden="1"/>
    </xf>
    <xf numFmtId="0" fontId="20" fillId="0" borderId="83" xfId="0" applyFont="1" applyFill="1" applyBorder="1" applyAlignment="1" applyProtection="1">
      <alignment horizontal="center"/>
      <protection hidden="1"/>
    </xf>
    <xf numFmtId="0" fontId="20" fillId="0" borderId="84" xfId="0" applyFont="1" applyFill="1" applyBorder="1" applyAlignment="1" applyProtection="1">
      <alignment horizontal="center"/>
      <protection hidden="1"/>
    </xf>
    <xf numFmtId="1" fontId="21" fillId="0" borderId="77" xfId="0" applyNumberFormat="1" applyFont="1" applyFill="1" applyBorder="1" applyAlignment="1" applyProtection="1">
      <alignment horizontal="center"/>
      <protection hidden="1"/>
    </xf>
    <xf numFmtId="0" fontId="21" fillId="0" borderId="83" xfId="0" applyFont="1" applyFill="1" applyBorder="1" applyAlignment="1" applyProtection="1">
      <alignment horizontal="center"/>
      <protection hidden="1"/>
    </xf>
    <xf numFmtId="189" fontId="21" fillId="0" borderId="85" xfId="0" applyNumberFormat="1" applyFont="1" applyFill="1" applyBorder="1" applyAlignment="1" applyProtection="1">
      <alignment/>
      <protection hidden="1"/>
    </xf>
    <xf numFmtId="0" fontId="21" fillId="0" borderId="84" xfId="0" applyFont="1" applyFill="1" applyBorder="1" applyAlignment="1" applyProtection="1">
      <alignment horizontal="center"/>
      <protection hidden="1"/>
    </xf>
    <xf numFmtId="0" fontId="20" fillId="0" borderId="86" xfId="0" applyFont="1" applyFill="1" applyBorder="1" applyAlignment="1" applyProtection="1">
      <alignment horizontal="center"/>
      <protection hidden="1"/>
    </xf>
    <xf numFmtId="189" fontId="21" fillId="0" borderId="87" xfId="0" applyNumberFormat="1" applyFont="1" applyFill="1" applyBorder="1" applyAlignment="1" applyProtection="1">
      <alignment/>
      <protection hidden="1"/>
    </xf>
    <xf numFmtId="1" fontId="21" fillId="0" borderId="88" xfId="0" applyNumberFormat="1" applyFont="1" applyFill="1" applyBorder="1" applyAlignment="1" applyProtection="1">
      <alignment horizontal="center"/>
      <protection hidden="1"/>
    </xf>
    <xf numFmtId="0" fontId="0" fillId="33" borderId="89" xfId="0" applyFont="1" applyFill="1" applyBorder="1" applyAlignment="1" applyProtection="1">
      <alignment horizontal="center"/>
      <protection hidden="1"/>
    </xf>
    <xf numFmtId="0" fontId="0" fillId="34" borderId="90" xfId="0" applyFont="1" applyFill="1" applyBorder="1" applyAlignment="1" applyProtection="1">
      <alignment horizontal="center"/>
      <protection locked="0"/>
    </xf>
    <xf numFmtId="0" fontId="0" fillId="33" borderId="91" xfId="0" applyFont="1" applyFill="1" applyBorder="1" applyAlignment="1" applyProtection="1">
      <alignment horizontal="center"/>
      <protection hidden="1"/>
    </xf>
    <xf numFmtId="0" fontId="0" fillId="34" borderId="92" xfId="0" applyFont="1" applyFill="1" applyBorder="1" applyAlignment="1" applyProtection="1">
      <alignment horizontal="center"/>
      <protection locked="0"/>
    </xf>
    <xf numFmtId="0" fontId="0" fillId="33" borderId="0" xfId="0" applyFont="1" applyFill="1" applyAlignment="1" applyProtection="1">
      <alignment horizontal="center"/>
      <protection hidden="1"/>
    </xf>
    <xf numFmtId="0" fontId="20" fillId="0" borderId="93" xfId="0" applyFont="1" applyFill="1" applyBorder="1" applyAlignment="1" applyProtection="1">
      <alignment horizontal="center"/>
      <protection hidden="1"/>
    </xf>
    <xf numFmtId="0" fontId="20" fillId="0" borderId="94" xfId="0" applyFont="1" applyFill="1" applyBorder="1" applyAlignment="1" applyProtection="1">
      <alignment horizontal="center"/>
      <protection hidden="1"/>
    </xf>
    <xf numFmtId="0" fontId="20" fillId="33" borderId="31" xfId="0" applyFont="1" applyFill="1" applyBorder="1" applyAlignment="1" applyProtection="1">
      <alignment horizontal="right"/>
      <protection hidden="1"/>
    </xf>
    <xf numFmtId="0" fontId="20" fillId="0" borderId="95" xfId="0" applyFont="1" applyFill="1" applyBorder="1" applyAlignment="1" applyProtection="1">
      <alignment horizontal="center"/>
      <protection hidden="1"/>
    </xf>
    <xf numFmtId="0" fontId="20" fillId="0" borderId="96" xfId="0" applyFont="1" applyFill="1" applyBorder="1" applyAlignment="1" applyProtection="1">
      <alignment horizontal="center"/>
      <protection hidden="1"/>
    </xf>
    <xf numFmtId="0" fontId="21" fillId="0" borderId="96" xfId="0" applyFont="1" applyFill="1" applyBorder="1" applyAlignment="1" applyProtection="1">
      <alignment horizontal="center"/>
      <protection hidden="1"/>
    </xf>
    <xf numFmtId="186" fontId="21" fillId="0" borderId="97" xfId="0" applyNumberFormat="1" applyFont="1" applyFill="1" applyBorder="1" applyAlignment="1" applyProtection="1">
      <alignment horizontal="center"/>
      <protection hidden="1"/>
    </xf>
    <xf numFmtId="1" fontId="20" fillId="0" borderId="98" xfId="0" applyNumberFormat="1" applyFont="1" applyFill="1" applyBorder="1" applyAlignment="1" applyProtection="1">
      <alignment horizontal="right"/>
      <protection hidden="1"/>
    </xf>
    <xf numFmtId="0" fontId="20" fillId="0" borderId="99" xfId="0" applyFont="1" applyFill="1" applyBorder="1" applyAlignment="1" applyProtection="1">
      <alignment horizontal="left"/>
      <protection hidden="1"/>
    </xf>
    <xf numFmtId="0" fontId="20" fillId="33" borderId="31" xfId="0" applyFont="1" applyFill="1" applyBorder="1" applyAlignment="1" applyProtection="1">
      <alignment/>
      <protection hidden="1"/>
    </xf>
    <xf numFmtId="0" fontId="21" fillId="0" borderId="0" xfId="0" applyFont="1" applyFill="1" applyBorder="1" applyAlignment="1" applyProtection="1">
      <alignment horizontal="center"/>
      <protection hidden="1"/>
    </xf>
    <xf numFmtId="1" fontId="20" fillId="0" borderId="100" xfId="0" applyNumberFormat="1" applyFont="1" applyFill="1" applyBorder="1" applyAlignment="1" applyProtection="1">
      <alignment horizontal="right"/>
      <protection hidden="1"/>
    </xf>
    <xf numFmtId="0" fontId="20" fillId="0" borderId="31" xfId="0" applyFont="1" applyFill="1" applyBorder="1" applyAlignment="1" applyProtection="1">
      <alignment horizontal="left"/>
      <protection hidden="1"/>
    </xf>
    <xf numFmtId="0" fontId="20" fillId="0" borderId="101" xfId="0" applyFont="1" applyFill="1" applyBorder="1" applyAlignment="1" applyProtection="1">
      <alignment horizontal="center"/>
      <protection hidden="1"/>
    </xf>
    <xf numFmtId="186" fontId="21" fillId="0" borderId="102" xfId="0" applyNumberFormat="1" applyFont="1" applyFill="1" applyBorder="1" applyAlignment="1" applyProtection="1">
      <alignment horizontal="center"/>
      <protection hidden="1"/>
    </xf>
    <xf numFmtId="1" fontId="20" fillId="0" borderId="103" xfId="0" applyNumberFormat="1" applyFont="1" applyFill="1" applyBorder="1" applyAlignment="1" applyProtection="1">
      <alignment horizontal="right"/>
      <protection hidden="1"/>
    </xf>
    <xf numFmtId="0" fontId="20" fillId="0" borderId="104" xfId="0" applyFont="1" applyFill="1" applyBorder="1" applyAlignment="1" applyProtection="1">
      <alignment horizontal="left"/>
      <protection hidden="1"/>
    </xf>
    <xf numFmtId="186" fontId="21" fillId="0" borderId="105" xfId="0" applyNumberFormat="1" applyFont="1" applyFill="1" applyBorder="1" applyAlignment="1" applyProtection="1">
      <alignment horizontal="center"/>
      <protection hidden="1"/>
    </xf>
    <xf numFmtId="1" fontId="20" fillId="0" borderId="0" xfId="0" applyNumberFormat="1" applyFont="1" applyFill="1" applyBorder="1" applyAlignment="1" applyProtection="1">
      <alignment horizontal="right"/>
      <protection hidden="1"/>
    </xf>
    <xf numFmtId="1" fontId="20" fillId="33" borderId="0" xfId="0" applyNumberFormat="1" applyFont="1" applyFill="1" applyAlignment="1" applyProtection="1">
      <alignment/>
      <protection hidden="1"/>
    </xf>
    <xf numFmtId="0" fontId="20" fillId="0" borderId="106" xfId="0" applyFont="1" applyFill="1" applyBorder="1" applyAlignment="1" applyProtection="1">
      <alignment horizontal="center"/>
      <protection hidden="1"/>
    </xf>
    <xf numFmtId="0" fontId="20" fillId="0" borderId="107" xfId="0" applyFont="1" applyFill="1" applyBorder="1" applyAlignment="1" applyProtection="1">
      <alignment horizontal="center"/>
      <protection hidden="1"/>
    </xf>
    <xf numFmtId="189" fontId="21" fillId="0" borderId="93" xfId="0" applyNumberFormat="1" applyFont="1" applyFill="1" applyBorder="1" applyAlignment="1" applyProtection="1">
      <alignment/>
      <protection hidden="1"/>
    </xf>
    <xf numFmtId="1" fontId="21" fillId="0" borderId="94" xfId="0" applyNumberFormat="1" applyFont="1" applyFill="1" applyBorder="1" applyAlignment="1" applyProtection="1">
      <alignment horizontal="center"/>
      <protection hidden="1"/>
    </xf>
    <xf numFmtId="0" fontId="21" fillId="0" borderId="107" xfId="0" applyFont="1" applyFill="1" applyBorder="1" applyAlignment="1" applyProtection="1">
      <alignment horizontal="center"/>
      <protection hidden="1"/>
    </xf>
    <xf numFmtId="186" fontId="21" fillId="0" borderId="108" xfId="0" applyNumberFormat="1" applyFont="1" applyFill="1" applyBorder="1" applyAlignment="1" applyProtection="1">
      <alignment horizontal="center"/>
      <protection hidden="1"/>
    </xf>
    <xf numFmtId="1" fontId="20" fillId="0" borderId="109" xfId="0" applyNumberFormat="1" applyFont="1" applyFill="1" applyBorder="1" applyAlignment="1" applyProtection="1">
      <alignment horizontal="right"/>
      <protection hidden="1"/>
    </xf>
    <xf numFmtId="0" fontId="20" fillId="0" borderId="110" xfId="0" applyFont="1" applyFill="1" applyBorder="1" applyAlignment="1" applyProtection="1">
      <alignment horizontal="left"/>
      <protection hidden="1"/>
    </xf>
    <xf numFmtId="0" fontId="20" fillId="0" borderId="111" xfId="0" applyFont="1" applyFill="1" applyBorder="1" applyAlignment="1" applyProtection="1">
      <alignment horizontal="center"/>
      <protection hidden="1"/>
    </xf>
    <xf numFmtId="186" fontId="21" fillId="0" borderId="112" xfId="0" applyNumberFormat="1" applyFont="1" applyFill="1" applyBorder="1" applyAlignment="1" applyProtection="1">
      <alignment horizontal="center"/>
      <protection hidden="1"/>
    </xf>
    <xf numFmtId="1" fontId="20" fillId="0" borderId="113" xfId="0" applyNumberFormat="1" applyFont="1" applyFill="1" applyBorder="1" applyAlignment="1" applyProtection="1">
      <alignment horizontal="right"/>
      <protection hidden="1"/>
    </xf>
    <xf numFmtId="0" fontId="20" fillId="0" borderId="114" xfId="0" applyFont="1" applyFill="1" applyBorder="1" applyAlignment="1" applyProtection="1">
      <alignment horizontal="left"/>
      <protection hidden="1"/>
    </xf>
    <xf numFmtId="0" fontId="20" fillId="33" borderId="0" xfId="0" applyFont="1" applyFill="1" applyAlignment="1" applyProtection="1">
      <alignment vertical="center"/>
      <protection hidden="1"/>
    </xf>
    <xf numFmtId="0" fontId="20" fillId="0" borderId="115" xfId="0" applyFont="1" applyBorder="1" applyAlignment="1" applyProtection="1">
      <alignment horizontal="left" vertical="center"/>
      <protection hidden="1"/>
    </xf>
    <xf numFmtId="0" fontId="20" fillId="0" borderId="104" xfId="0" applyFont="1" applyBorder="1" applyAlignment="1" applyProtection="1">
      <alignment horizontal="center" vertical="center"/>
      <protection hidden="1"/>
    </xf>
    <xf numFmtId="0" fontId="20" fillId="0" borderId="47" xfId="0" applyFont="1" applyBorder="1" applyAlignment="1" applyProtection="1">
      <alignment horizontal="left" vertical="center"/>
      <protection hidden="1"/>
    </xf>
    <xf numFmtId="0" fontId="20" fillId="0" borderId="30" xfId="0" applyFont="1" applyBorder="1" applyAlignment="1" applyProtection="1">
      <alignment horizontal="left" vertical="center"/>
      <protection hidden="1"/>
    </xf>
    <xf numFmtId="0" fontId="20" fillId="0" borderId="116" xfId="0" applyFont="1" applyBorder="1" applyAlignment="1" applyProtection="1">
      <alignment horizontal="center" vertical="center"/>
      <protection hidden="1"/>
    </xf>
    <xf numFmtId="0" fontId="20" fillId="0" borderId="19" xfId="0" applyFont="1" applyBorder="1" applyAlignment="1" applyProtection="1">
      <alignment horizontal="left" vertical="center"/>
      <protection hidden="1"/>
    </xf>
    <xf numFmtId="0" fontId="20" fillId="0" borderId="115" xfId="0" applyFont="1" applyFill="1" applyBorder="1" applyAlignment="1" applyProtection="1">
      <alignment vertical="center"/>
      <protection hidden="1"/>
    </xf>
    <xf numFmtId="0" fontId="20" fillId="0" borderId="117" xfId="0" applyFont="1" applyFill="1" applyBorder="1" applyAlignment="1" applyProtection="1">
      <alignment horizontal="center" vertical="center"/>
      <protection hidden="1"/>
    </xf>
    <xf numFmtId="189" fontId="20" fillId="0" borderId="101" xfId="0" applyNumberFormat="1" applyFont="1" applyFill="1" applyBorder="1" applyAlignment="1" applyProtection="1">
      <alignment vertical="center"/>
      <protection hidden="1"/>
    </xf>
    <xf numFmtId="189" fontId="20" fillId="0" borderId="118" xfId="0" applyNumberFormat="1" applyFont="1" applyFill="1" applyBorder="1" applyAlignment="1" applyProtection="1">
      <alignment vertical="center"/>
      <protection hidden="1"/>
    </xf>
    <xf numFmtId="0" fontId="20" fillId="0" borderId="47" xfId="0" applyFont="1" applyFill="1" applyBorder="1" applyAlignment="1" applyProtection="1">
      <alignment vertical="center"/>
      <protection hidden="1"/>
    </xf>
    <xf numFmtId="0" fontId="20" fillId="0" borderId="119" xfId="0" applyFont="1" applyFill="1" applyBorder="1" applyAlignment="1" applyProtection="1">
      <alignment horizontal="center" vertical="center"/>
      <protection hidden="1"/>
    </xf>
    <xf numFmtId="186" fontId="20" fillId="0" borderId="72" xfId="0" applyNumberFormat="1" applyFont="1" applyFill="1" applyBorder="1" applyAlignment="1" applyProtection="1">
      <alignment vertical="center"/>
      <protection hidden="1"/>
    </xf>
    <xf numFmtId="189" fontId="20" fillId="0" borderId="72" xfId="0" applyNumberFormat="1" applyFont="1" applyFill="1" applyBorder="1" applyAlignment="1" applyProtection="1">
      <alignment vertical="center"/>
      <protection hidden="1"/>
    </xf>
    <xf numFmtId="0" fontId="20" fillId="0" borderId="30" xfId="0" applyFont="1" applyFill="1" applyBorder="1" applyAlignment="1" applyProtection="1">
      <alignment vertical="center"/>
      <protection hidden="1"/>
    </xf>
    <xf numFmtId="0" fontId="20" fillId="0" borderId="116" xfId="0" applyFont="1" applyFill="1" applyBorder="1" applyAlignment="1" applyProtection="1">
      <alignment horizontal="center" vertical="center"/>
      <protection hidden="1"/>
    </xf>
    <xf numFmtId="189" fontId="20" fillId="0" borderId="73" xfId="0" applyNumberFormat="1" applyFont="1" applyFill="1" applyBorder="1" applyAlignment="1" applyProtection="1">
      <alignment vertical="center"/>
      <protection hidden="1"/>
    </xf>
    <xf numFmtId="0" fontId="20" fillId="0" borderId="19" xfId="0" applyFont="1" applyFill="1" applyBorder="1" applyAlignment="1" applyProtection="1">
      <alignment vertical="center"/>
      <protection hidden="1"/>
    </xf>
    <xf numFmtId="0" fontId="20" fillId="0" borderId="120" xfId="0" applyFont="1" applyFill="1" applyBorder="1" applyAlignment="1" applyProtection="1">
      <alignment horizontal="center" vertical="center"/>
      <protection hidden="1"/>
    </xf>
    <xf numFmtId="186" fontId="20" fillId="0" borderId="101" xfId="0" applyNumberFormat="1" applyFont="1" applyFill="1" applyBorder="1" applyAlignment="1" applyProtection="1">
      <alignment vertical="center"/>
      <protection hidden="1"/>
    </xf>
    <xf numFmtId="186" fontId="20" fillId="0" borderId="73" xfId="0" applyNumberFormat="1" applyFont="1" applyFill="1" applyBorder="1" applyAlignment="1" applyProtection="1">
      <alignment vertical="center"/>
      <protection hidden="1"/>
    </xf>
    <xf numFmtId="0" fontId="20" fillId="0" borderId="121" xfId="0" applyFont="1" applyFill="1" applyBorder="1" applyAlignment="1" applyProtection="1">
      <alignment vertical="center"/>
      <protection hidden="1"/>
    </xf>
    <xf numFmtId="0" fontId="20" fillId="0" borderId="122" xfId="0" applyFont="1" applyFill="1" applyBorder="1" applyAlignment="1" applyProtection="1">
      <alignment horizontal="center" vertical="center"/>
      <protection hidden="1"/>
    </xf>
    <xf numFmtId="0" fontId="20" fillId="0" borderId="123" xfId="0" applyFont="1" applyFill="1" applyBorder="1" applyAlignment="1" applyProtection="1">
      <alignment vertical="center"/>
      <protection hidden="1"/>
    </xf>
    <xf numFmtId="0" fontId="20" fillId="0" borderId="124" xfId="0" applyFont="1" applyBorder="1" applyAlignment="1" applyProtection="1">
      <alignment horizontal="center" vertical="center"/>
      <protection hidden="1"/>
    </xf>
    <xf numFmtId="0" fontId="20" fillId="0" borderId="62" xfId="0" applyFont="1" applyBorder="1" applyAlignment="1" applyProtection="1">
      <alignment horizontal="center" vertical="center"/>
      <protection hidden="1"/>
    </xf>
    <xf numFmtId="0" fontId="20" fillId="0" borderId="65" xfId="0" applyFont="1" applyBorder="1" applyAlignment="1" applyProtection="1">
      <alignment horizontal="center" vertical="center"/>
      <protection hidden="1"/>
    </xf>
    <xf numFmtId="0" fontId="20" fillId="0" borderId="125" xfId="0" applyFont="1" applyBorder="1" applyAlignment="1" applyProtection="1">
      <alignment horizontal="center" vertical="center"/>
      <protection hidden="1"/>
    </xf>
    <xf numFmtId="0" fontId="20" fillId="0" borderId="124" xfId="0" applyFont="1" applyFill="1" applyBorder="1" applyAlignment="1" applyProtection="1">
      <alignment horizontal="center" vertical="center"/>
      <protection hidden="1"/>
    </xf>
    <xf numFmtId="0" fontId="20" fillId="0" borderId="62" xfId="0" applyFont="1" applyFill="1" applyBorder="1" applyAlignment="1" applyProtection="1">
      <alignment horizontal="center" vertical="center"/>
      <protection hidden="1"/>
    </xf>
    <xf numFmtId="0" fontId="20" fillId="0" borderId="65" xfId="0" applyFont="1" applyFill="1" applyBorder="1" applyAlignment="1" applyProtection="1">
      <alignment horizontal="center" vertical="center"/>
      <protection hidden="1"/>
    </xf>
    <xf numFmtId="0" fontId="20" fillId="0" borderId="125" xfId="0" applyFont="1" applyFill="1" applyBorder="1" applyAlignment="1" applyProtection="1">
      <alignment horizontal="center" vertical="center"/>
      <protection hidden="1"/>
    </xf>
    <xf numFmtId="0" fontId="20" fillId="0" borderId="126" xfId="0" applyFont="1" applyFill="1" applyBorder="1" applyAlignment="1" applyProtection="1">
      <alignment horizontal="center" vertical="center"/>
      <protection hidden="1"/>
    </xf>
    <xf numFmtId="0" fontId="20" fillId="0" borderId="127" xfId="0" applyFont="1" applyFill="1" applyBorder="1" applyAlignment="1" applyProtection="1">
      <alignment horizontal="center" vertical="center"/>
      <protection hidden="1"/>
    </xf>
    <xf numFmtId="190" fontId="20" fillId="0" borderId="128" xfId="0" applyNumberFormat="1" applyFont="1" applyFill="1" applyBorder="1" applyAlignment="1" applyProtection="1">
      <alignment horizontal="center" vertical="center"/>
      <protection hidden="1"/>
    </xf>
    <xf numFmtId="190" fontId="20" fillId="0" borderId="55" xfId="0" applyNumberFormat="1" applyFont="1" applyFill="1" applyBorder="1" applyAlignment="1" applyProtection="1">
      <alignment horizontal="center" vertical="center"/>
      <protection hidden="1"/>
    </xf>
    <xf numFmtId="190" fontId="20" fillId="0" borderId="67" xfId="0" applyNumberFormat="1" applyFont="1" applyFill="1" applyBorder="1" applyAlignment="1" applyProtection="1">
      <alignment horizontal="center" vertical="center"/>
      <protection hidden="1"/>
    </xf>
    <xf numFmtId="190" fontId="20" fillId="0" borderId="54" xfId="0" applyNumberFormat="1" applyFont="1" applyFill="1" applyBorder="1" applyAlignment="1" applyProtection="1">
      <alignment horizontal="center" vertical="center"/>
      <protection hidden="1"/>
    </xf>
    <xf numFmtId="190" fontId="20" fillId="0" borderId="129" xfId="0" applyNumberFormat="1" applyFont="1" applyFill="1" applyBorder="1" applyAlignment="1" applyProtection="1">
      <alignment horizontal="center" vertical="center"/>
      <protection hidden="1"/>
    </xf>
    <xf numFmtId="190" fontId="20" fillId="0" borderId="130" xfId="0" applyNumberFormat="1" applyFont="1" applyFill="1" applyBorder="1" applyAlignment="1" applyProtection="1">
      <alignment horizontal="center" vertical="center"/>
      <protection hidden="1"/>
    </xf>
    <xf numFmtId="190" fontId="20" fillId="0" borderId="131" xfId="0" applyNumberFormat="1" applyFont="1" applyFill="1" applyBorder="1" applyAlignment="1" applyProtection="1">
      <alignment horizontal="center" vertical="center"/>
      <protection hidden="1"/>
    </xf>
    <xf numFmtId="190" fontId="20" fillId="0" borderId="103" xfId="0" applyNumberFormat="1" applyFont="1" applyFill="1" applyBorder="1" applyAlignment="1" applyProtection="1">
      <alignment horizontal="center" vertical="center"/>
      <protection hidden="1"/>
    </xf>
    <xf numFmtId="0" fontId="0" fillId="33" borderId="132" xfId="0" applyFill="1" applyBorder="1" applyAlignment="1" applyProtection="1">
      <alignment horizontal="center" shrinkToFit="1"/>
      <protection hidden="1"/>
    </xf>
    <xf numFmtId="0" fontId="0" fillId="33" borderId="37" xfId="0" applyFont="1" applyFill="1" applyBorder="1" applyAlignment="1" applyProtection="1">
      <alignment horizontal="left" vertical="center" shrinkToFit="1"/>
      <protection hidden="1"/>
    </xf>
    <xf numFmtId="0" fontId="0" fillId="33" borderId="0" xfId="0" applyFont="1" applyFill="1" applyAlignment="1" applyProtection="1">
      <alignment horizontal="left" vertical="center" shrinkToFit="1"/>
      <protection hidden="1"/>
    </xf>
    <xf numFmtId="0" fontId="0" fillId="33" borderId="72" xfId="0" applyFont="1" applyFill="1" applyBorder="1" applyAlignment="1" applyProtection="1">
      <alignment shrinkToFit="1"/>
      <protection hidden="1"/>
    </xf>
    <xf numFmtId="0" fontId="0" fillId="33" borderId="37" xfId="0" applyFont="1" applyFill="1" applyBorder="1" applyAlignment="1" applyProtection="1">
      <alignment vertical="center" shrinkToFit="1"/>
      <protection hidden="1"/>
    </xf>
    <xf numFmtId="0" fontId="0" fillId="33" borderId="37" xfId="0" applyFont="1" applyFill="1" applyBorder="1" applyAlignment="1" applyProtection="1">
      <alignment horizontal="center" vertical="center" shrinkToFit="1"/>
      <protection hidden="1"/>
    </xf>
    <xf numFmtId="0" fontId="0" fillId="33" borderId="55" xfId="0" applyFont="1" applyFill="1" applyBorder="1" applyAlignment="1" applyProtection="1">
      <alignment horizontal="center" vertical="center" shrinkToFit="1"/>
      <protection hidden="1"/>
    </xf>
    <xf numFmtId="0" fontId="0" fillId="33" borderId="37" xfId="0" applyFont="1" applyFill="1" applyBorder="1" applyAlignment="1" applyProtection="1">
      <alignment horizontal="left" shrinkToFit="1"/>
      <protection hidden="1"/>
    </xf>
    <xf numFmtId="0" fontId="0" fillId="33" borderId="72" xfId="0" applyNumberFormat="1" applyFont="1" applyFill="1" applyBorder="1" applyAlignment="1" applyProtection="1">
      <alignment shrinkToFit="1"/>
      <protection hidden="1"/>
    </xf>
    <xf numFmtId="0" fontId="0" fillId="33" borderId="118" xfId="0" applyFont="1" applyFill="1" applyBorder="1" applyAlignment="1" applyProtection="1">
      <alignment horizontal="left" vertical="center"/>
      <protection hidden="1"/>
    </xf>
    <xf numFmtId="0" fontId="0" fillId="33" borderId="72" xfId="0" applyFont="1" applyFill="1" applyBorder="1" applyAlignment="1" applyProtection="1">
      <alignment horizontal="left" vertical="center"/>
      <protection hidden="1"/>
    </xf>
    <xf numFmtId="0" fontId="0" fillId="33" borderId="101" xfId="0" applyFont="1" applyFill="1" applyBorder="1" applyAlignment="1" applyProtection="1">
      <alignment horizontal="left" vertical="center"/>
      <protection hidden="1"/>
    </xf>
    <xf numFmtId="0" fontId="0" fillId="33" borderId="133" xfId="0" applyFont="1" applyFill="1" applyBorder="1" applyAlignment="1" applyProtection="1">
      <alignment horizontal="left" vertical="center"/>
      <protection hidden="1"/>
    </xf>
    <xf numFmtId="0" fontId="0" fillId="33" borderId="73" xfId="0" applyFont="1" applyFill="1" applyBorder="1" applyAlignment="1" applyProtection="1">
      <alignment horizontal="left" vertical="center"/>
      <protection hidden="1"/>
    </xf>
    <xf numFmtId="0" fontId="0" fillId="0" borderId="130" xfId="0" applyFill="1" applyBorder="1" applyAlignment="1" applyProtection="1">
      <alignment horizontal="center" shrinkToFit="1"/>
      <protection locked="0"/>
    </xf>
    <xf numFmtId="0" fontId="0" fillId="0" borderId="134" xfId="0" applyFill="1" applyBorder="1" applyAlignment="1" applyProtection="1">
      <alignment horizontal="center" shrinkToFit="1"/>
      <protection locked="0"/>
    </xf>
    <xf numFmtId="0" fontId="0" fillId="0" borderId="131" xfId="0" applyFill="1" applyBorder="1" applyAlignment="1" applyProtection="1">
      <alignment horizontal="center" shrinkToFit="1"/>
      <protection locked="0"/>
    </xf>
    <xf numFmtId="0" fontId="0" fillId="0" borderId="135" xfId="0" applyFont="1" applyBorder="1" applyAlignment="1" applyProtection="1">
      <alignment horizontal="center" vertical="center" shrinkToFit="1"/>
      <protection locked="0"/>
    </xf>
    <xf numFmtId="0" fontId="0" fillId="0" borderId="48" xfId="0" applyFont="1" applyBorder="1" applyAlignment="1" applyProtection="1">
      <alignment horizontal="center" vertical="center" shrinkToFit="1"/>
      <protection locked="0"/>
    </xf>
    <xf numFmtId="0" fontId="0" fillId="33" borderId="136" xfId="0" applyFill="1" applyBorder="1" applyAlignment="1" applyProtection="1">
      <alignment horizontal="center" shrinkToFit="1"/>
      <protection hidden="1"/>
    </xf>
    <xf numFmtId="0" fontId="0" fillId="33" borderId="0" xfId="0" applyFont="1" applyFill="1" applyAlignment="1" applyProtection="1">
      <alignment horizontal="center" vertical="center"/>
      <protection hidden="1"/>
    </xf>
    <xf numFmtId="0" fontId="0" fillId="35" borderId="137" xfId="0" applyFill="1" applyBorder="1" applyAlignment="1" applyProtection="1">
      <alignment horizontal="center"/>
      <protection hidden="1"/>
    </xf>
    <xf numFmtId="0" fontId="0" fillId="35" borderId="124" xfId="0" applyFill="1" applyBorder="1" applyAlignment="1" applyProtection="1">
      <alignment horizontal="left"/>
      <protection hidden="1"/>
    </xf>
    <xf numFmtId="0" fontId="0" fillId="35" borderId="115" xfId="0" applyFill="1" applyBorder="1" applyAlignment="1" applyProtection="1">
      <alignment horizontal="left"/>
      <protection hidden="1"/>
    </xf>
    <xf numFmtId="0" fontId="0" fillId="35" borderId="138" xfId="0" applyFill="1" applyBorder="1" applyAlignment="1" applyProtection="1">
      <alignment horizontal="center"/>
      <protection hidden="1"/>
    </xf>
    <xf numFmtId="189" fontId="0" fillId="35" borderId="139" xfId="0" applyNumberFormat="1" applyFill="1" applyBorder="1" applyAlignment="1" applyProtection="1">
      <alignment horizontal="right"/>
      <protection hidden="1"/>
    </xf>
    <xf numFmtId="189" fontId="0" fillId="35" borderId="140" xfId="0" applyNumberFormat="1" applyFill="1" applyBorder="1" applyAlignment="1" applyProtection="1">
      <alignment horizontal="right"/>
      <protection hidden="1"/>
    </xf>
    <xf numFmtId="190" fontId="0" fillId="35" borderId="139" xfId="0" applyNumberFormat="1" applyFill="1" applyBorder="1" applyAlignment="1" applyProtection="1">
      <alignment horizontal="right"/>
      <protection hidden="1"/>
    </xf>
    <xf numFmtId="190" fontId="0" fillId="35" borderId="140" xfId="0" applyNumberFormat="1" applyFill="1" applyBorder="1" applyAlignment="1" applyProtection="1">
      <alignment horizontal="center"/>
      <protection hidden="1"/>
    </xf>
    <xf numFmtId="0" fontId="0" fillId="35" borderId="62" xfId="0" applyFill="1" applyBorder="1" applyAlignment="1" applyProtection="1">
      <alignment horizontal="left"/>
      <protection hidden="1"/>
    </xf>
    <xf numFmtId="0" fontId="0" fillId="35" borderId="47" xfId="0" applyFill="1" applyBorder="1" applyAlignment="1" applyProtection="1">
      <alignment horizontal="left"/>
      <protection hidden="1"/>
    </xf>
    <xf numFmtId="189" fontId="0" fillId="35" borderId="141" xfId="0" applyNumberFormat="1" applyFill="1" applyBorder="1" applyAlignment="1" applyProtection="1">
      <alignment horizontal="right"/>
      <protection hidden="1"/>
    </xf>
    <xf numFmtId="189" fontId="0" fillId="35" borderId="142" xfId="0" applyNumberFormat="1" applyFill="1" applyBorder="1" applyAlignment="1" applyProtection="1">
      <alignment horizontal="right"/>
      <protection hidden="1"/>
    </xf>
    <xf numFmtId="190" fontId="0" fillId="35" borderId="141" xfId="0" applyNumberFormat="1" applyFill="1" applyBorder="1" applyAlignment="1" applyProtection="1">
      <alignment horizontal="right"/>
      <protection hidden="1"/>
    </xf>
    <xf numFmtId="190" fontId="0" fillId="35" borderId="142" xfId="0" applyNumberFormat="1" applyFill="1" applyBorder="1" applyAlignment="1" applyProtection="1">
      <alignment horizontal="center"/>
      <protection hidden="1"/>
    </xf>
    <xf numFmtId="0" fontId="0" fillId="35" borderId="65" xfId="0" applyFill="1" applyBorder="1" applyAlignment="1" applyProtection="1">
      <alignment horizontal="left"/>
      <protection hidden="1"/>
    </xf>
    <xf numFmtId="0" fontId="0" fillId="35" borderId="30" xfId="0" applyFill="1" applyBorder="1" applyAlignment="1" applyProtection="1">
      <alignment horizontal="left"/>
      <protection hidden="1"/>
    </xf>
    <xf numFmtId="0" fontId="0" fillId="35" borderId="143" xfId="0" applyFill="1" applyBorder="1" applyAlignment="1" applyProtection="1">
      <alignment horizontal="center"/>
      <protection hidden="1"/>
    </xf>
    <xf numFmtId="189" fontId="0" fillId="35" borderId="144" xfId="0" applyNumberFormat="1" applyFill="1" applyBorder="1" applyAlignment="1" applyProtection="1">
      <alignment horizontal="right"/>
      <protection hidden="1"/>
    </xf>
    <xf numFmtId="189" fontId="0" fillId="35" borderId="145" xfId="0" applyNumberFormat="1" applyFill="1" applyBorder="1" applyAlignment="1" applyProtection="1">
      <alignment horizontal="right"/>
      <protection hidden="1"/>
    </xf>
    <xf numFmtId="190" fontId="0" fillId="35" borderId="143" xfId="0" applyNumberFormat="1" applyFill="1" applyBorder="1" applyAlignment="1" applyProtection="1">
      <alignment horizontal="right"/>
      <protection hidden="1"/>
    </xf>
    <xf numFmtId="190" fontId="0" fillId="35" borderId="146" xfId="0" applyNumberFormat="1" applyFill="1" applyBorder="1" applyAlignment="1" applyProtection="1">
      <alignment horizontal="center"/>
      <protection hidden="1"/>
    </xf>
    <xf numFmtId="0" fontId="0" fillId="35" borderId="125" xfId="0" applyFill="1" applyBorder="1" applyAlignment="1" applyProtection="1">
      <alignment horizontal="left"/>
      <protection hidden="1"/>
    </xf>
    <xf numFmtId="0" fontId="0" fillId="35" borderId="19" xfId="0" applyFill="1" applyBorder="1" applyAlignment="1" applyProtection="1">
      <alignment horizontal="left"/>
      <protection hidden="1"/>
    </xf>
    <xf numFmtId="0" fontId="0" fillId="35" borderId="104" xfId="0" applyFill="1" applyBorder="1" applyAlignment="1" applyProtection="1">
      <alignment horizontal="center"/>
      <protection hidden="1"/>
    </xf>
    <xf numFmtId="189" fontId="0" fillId="35" borderId="89" xfId="0" applyNumberFormat="1" applyFill="1" applyBorder="1" applyAlignment="1" applyProtection="1">
      <alignment horizontal="right"/>
      <protection hidden="1"/>
    </xf>
    <xf numFmtId="189" fontId="0" fillId="35" borderId="147" xfId="0" applyNumberFormat="1" applyFill="1" applyBorder="1" applyAlignment="1" applyProtection="1">
      <alignment horizontal="right"/>
      <protection hidden="1"/>
    </xf>
    <xf numFmtId="190" fontId="0" fillId="35" borderId="89" xfId="0" applyNumberFormat="1" applyFill="1" applyBorder="1" applyAlignment="1" applyProtection="1">
      <alignment horizontal="right"/>
      <protection hidden="1"/>
    </xf>
    <xf numFmtId="190" fontId="0" fillId="35" borderId="147" xfId="0" applyNumberFormat="1" applyFill="1" applyBorder="1" applyAlignment="1" applyProtection="1">
      <alignment horizontal="center"/>
      <protection hidden="1"/>
    </xf>
    <xf numFmtId="0" fontId="0" fillId="35" borderId="116" xfId="0" applyFill="1" applyBorder="1" applyAlignment="1" applyProtection="1">
      <alignment horizontal="center"/>
      <protection hidden="1"/>
    </xf>
    <xf numFmtId="189" fontId="0" fillId="35" borderId="143" xfId="0" applyNumberFormat="1" applyFill="1" applyBorder="1" applyAlignment="1" applyProtection="1">
      <alignment horizontal="right"/>
      <protection hidden="1"/>
    </xf>
    <xf numFmtId="189" fontId="0" fillId="35" borderId="146" xfId="0" applyNumberFormat="1" applyFill="1" applyBorder="1" applyAlignment="1" applyProtection="1">
      <alignment horizontal="right"/>
      <protection hidden="1"/>
    </xf>
    <xf numFmtId="189" fontId="0" fillId="35" borderId="148" xfId="0" applyNumberFormat="1" applyFill="1" applyBorder="1" applyAlignment="1" applyProtection="1">
      <alignment horizontal="right"/>
      <protection hidden="1"/>
    </xf>
    <xf numFmtId="189" fontId="0" fillId="35" borderId="104" xfId="0" applyNumberFormat="1" applyFill="1" applyBorder="1" applyAlignment="1" applyProtection="1">
      <alignment horizontal="right"/>
      <protection hidden="1"/>
    </xf>
    <xf numFmtId="0" fontId="0" fillId="33" borderId="53" xfId="0" applyFont="1" applyFill="1" applyBorder="1" applyAlignment="1" applyProtection="1">
      <alignment horizontal="left" vertical="center"/>
      <protection hidden="1"/>
    </xf>
    <xf numFmtId="189" fontId="0" fillId="33" borderId="33" xfId="0" applyNumberFormat="1" applyFont="1" applyFill="1" applyBorder="1" applyAlignment="1" applyProtection="1">
      <alignment horizontal="right" vertical="center"/>
      <protection hidden="1"/>
    </xf>
    <xf numFmtId="0" fontId="0" fillId="33" borderId="37" xfId="0" applyFill="1" applyBorder="1" applyAlignment="1">
      <alignment horizontal="center"/>
    </xf>
    <xf numFmtId="0" fontId="0" fillId="0" borderId="0" xfId="0" applyNumberFormat="1" applyAlignment="1">
      <alignment horizontal="center" vertical="center"/>
    </xf>
    <xf numFmtId="0" fontId="0" fillId="0" borderId="0" xfId="0" applyAlignment="1">
      <alignment horizontal="center" vertical="center"/>
    </xf>
    <xf numFmtId="0" fontId="0" fillId="35" borderId="149" xfId="0" applyFill="1" applyBorder="1" applyAlignment="1" applyProtection="1">
      <alignment horizontal="center"/>
      <protection hidden="1"/>
    </xf>
    <xf numFmtId="0" fontId="0" fillId="35" borderId="52" xfId="0" applyFill="1" applyBorder="1" applyAlignment="1" applyProtection="1">
      <alignment horizontal="center"/>
      <protection hidden="1"/>
    </xf>
    <xf numFmtId="0" fontId="0" fillId="35" borderId="75" xfId="0" applyFill="1" applyBorder="1" applyAlignment="1" applyProtection="1">
      <alignment horizontal="center"/>
      <protection hidden="1"/>
    </xf>
    <xf numFmtId="0" fontId="0" fillId="35" borderId="34" xfId="0" applyFill="1" applyBorder="1" applyAlignment="1" applyProtection="1">
      <alignment horizontal="center"/>
      <protection hidden="1"/>
    </xf>
    <xf numFmtId="0" fontId="0" fillId="35" borderId="115" xfId="0" applyFill="1" applyBorder="1" applyAlignment="1" applyProtection="1">
      <alignment/>
      <protection hidden="1"/>
    </xf>
    <xf numFmtId="0" fontId="0" fillId="35" borderId="120" xfId="0" applyFill="1" applyBorder="1" applyAlignment="1" applyProtection="1">
      <alignment horizontal="center"/>
      <protection hidden="1"/>
    </xf>
    <xf numFmtId="189" fontId="0" fillId="35" borderId="101" xfId="0" applyNumberFormat="1" applyFill="1" applyBorder="1" applyAlignment="1" applyProtection="1">
      <alignment/>
      <protection hidden="1"/>
    </xf>
    <xf numFmtId="190" fontId="0" fillId="35" borderId="103" xfId="0" applyNumberFormat="1" applyFill="1" applyBorder="1" applyAlignment="1" applyProtection="1">
      <alignment horizontal="center"/>
      <protection hidden="1"/>
    </xf>
    <xf numFmtId="190" fontId="0" fillId="35" borderId="54" xfId="0" applyNumberFormat="1" applyFill="1" applyBorder="1" applyAlignment="1" applyProtection="1">
      <alignment horizontal="center"/>
      <protection hidden="1"/>
    </xf>
    <xf numFmtId="0" fontId="0" fillId="35" borderId="47" xfId="0" applyFill="1" applyBorder="1" applyAlignment="1" applyProtection="1">
      <alignment/>
      <protection hidden="1"/>
    </xf>
    <xf numFmtId="189" fontId="0" fillId="35" borderId="72" xfId="0" applyNumberFormat="1" applyFill="1" applyBorder="1" applyAlignment="1" applyProtection="1">
      <alignment/>
      <protection hidden="1"/>
    </xf>
    <xf numFmtId="190" fontId="0" fillId="35" borderId="130" xfId="0" applyNumberFormat="1" applyFill="1" applyBorder="1" applyAlignment="1" applyProtection="1">
      <alignment horizontal="center"/>
      <protection hidden="1"/>
    </xf>
    <xf numFmtId="190" fontId="0" fillId="35" borderId="55" xfId="0" applyNumberFormat="1" applyFill="1" applyBorder="1" applyAlignment="1" applyProtection="1">
      <alignment horizontal="center"/>
      <protection hidden="1"/>
    </xf>
    <xf numFmtId="0" fontId="0" fillId="35" borderId="30" xfId="0" applyFill="1" applyBorder="1" applyAlignment="1" applyProtection="1">
      <alignment/>
      <protection hidden="1"/>
    </xf>
    <xf numFmtId="189" fontId="0" fillId="35" borderId="73" xfId="0" applyNumberFormat="1" applyFill="1" applyBorder="1" applyAlignment="1" applyProtection="1">
      <alignment/>
      <protection hidden="1"/>
    </xf>
    <xf numFmtId="190" fontId="0" fillId="35" borderId="131" xfId="0" applyNumberFormat="1" applyFill="1" applyBorder="1" applyAlignment="1" applyProtection="1">
      <alignment horizontal="center"/>
      <protection hidden="1"/>
    </xf>
    <xf numFmtId="190" fontId="0" fillId="35" borderId="67" xfId="0" applyNumberFormat="1" applyFill="1" applyBorder="1" applyAlignment="1" applyProtection="1">
      <alignment horizontal="center"/>
      <protection hidden="1"/>
    </xf>
    <xf numFmtId="0" fontId="0" fillId="35" borderId="19" xfId="0" applyFill="1" applyBorder="1" applyAlignment="1" applyProtection="1">
      <alignment/>
      <protection hidden="1"/>
    </xf>
    <xf numFmtId="0" fontId="0" fillId="35" borderId="126" xfId="0" applyFill="1" applyBorder="1" applyAlignment="1" applyProtection="1">
      <alignment horizontal="left"/>
      <protection hidden="1"/>
    </xf>
    <xf numFmtId="0" fontId="0" fillId="35" borderId="121" xfId="0" applyFill="1" applyBorder="1" applyAlignment="1" applyProtection="1">
      <alignment/>
      <protection hidden="1"/>
    </xf>
    <xf numFmtId="0" fontId="0" fillId="35" borderId="122" xfId="0" applyFill="1" applyBorder="1" applyAlignment="1" applyProtection="1">
      <alignment horizontal="center"/>
      <protection hidden="1"/>
    </xf>
    <xf numFmtId="189" fontId="0" fillId="35" borderId="101" xfId="0" applyNumberFormat="1" applyFill="1" applyBorder="1" applyAlignment="1" applyProtection="1">
      <alignment/>
      <protection hidden="1"/>
    </xf>
    <xf numFmtId="190" fontId="0" fillId="35" borderId="129" xfId="0" applyNumberFormat="1" applyFill="1" applyBorder="1" applyAlignment="1" applyProtection="1">
      <alignment horizontal="center"/>
      <protection hidden="1"/>
    </xf>
    <xf numFmtId="189" fontId="0" fillId="35" borderId="118" xfId="0" applyNumberFormat="1" applyFill="1" applyBorder="1" applyAlignment="1" applyProtection="1">
      <alignment/>
      <protection hidden="1"/>
    </xf>
    <xf numFmtId="190" fontId="0" fillId="35" borderId="128" xfId="0" applyNumberFormat="1" applyFill="1" applyBorder="1" applyAlignment="1" applyProtection="1">
      <alignment horizontal="center"/>
      <protection hidden="1"/>
    </xf>
    <xf numFmtId="0" fontId="0" fillId="35" borderId="47" xfId="0" applyFill="1" applyBorder="1" applyAlignment="1" applyProtection="1">
      <alignment/>
      <protection hidden="1"/>
    </xf>
    <xf numFmtId="0" fontId="0" fillId="35" borderId="119" xfId="0" applyFill="1" applyBorder="1" applyAlignment="1" applyProtection="1">
      <alignment horizontal="center"/>
      <protection hidden="1"/>
    </xf>
    <xf numFmtId="189" fontId="0" fillId="35" borderId="72" xfId="0" applyNumberFormat="1" applyFill="1" applyBorder="1" applyAlignment="1" applyProtection="1">
      <alignment/>
      <protection hidden="1"/>
    </xf>
    <xf numFmtId="0" fontId="0" fillId="35" borderId="30" xfId="0" applyFill="1" applyBorder="1" applyAlignment="1" applyProtection="1">
      <alignment/>
      <protection hidden="1"/>
    </xf>
    <xf numFmtId="189" fontId="0" fillId="35" borderId="73" xfId="0" applyNumberFormat="1" applyFill="1" applyBorder="1" applyAlignment="1" applyProtection="1">
      <alignment/>
      <protection hidden="1"/>
    </xf>
    <xf numFmtId="0" fontId="0" fillId="35" borderId="127" xfId="0" applyFill="1" applyBorder="1" applyAlignment="1" applyProtection="1">
      <alignment horizontal="left"/>
      <protection hidden="1"/>
    </xf>
    <xf numFmtId="0" fontId="0" fillId="35" borderId="123" xfId="0" applyFill="1" applyBorder="1" applyAlignment="1" applyProtection="1">
      <alignment/>
      <protection hidden="1"/>
    </xf>
    <xf numFmtId="0" fontId="0" fillId="35" borderId="115" xfId="0" applyFill="1" applyBorder="1" applyAlignment="1" applyProtection="1">
      <alignment/>
      <protection hidden="1"/>
    </xf>
    <xf numFmtId="0" fontId="0" fillId="35" borderId="117" xfId="0" applyFill="1" applyBorder="1" applyAlignment="1" applyProtection="1">
      <alignment horizontal="center"/>
      <protection hidden="1"/>
    </xf>
    <xf numFmtId="0" fontId="0" fillId="35" borderId="19" xfId="0" applyFill="1" applyBorder="1" applyAlignment="1" applyProtection="1">
      <alignment/>
      <protection hidden="1"/>
    </xf>
    <xf numFmtId="186" fontId="0" fillId="35" borderId="101" xfId="0" applyNumberFormat="1" applyFill="1" applyBorder="1" applyAlignment="1" applyProtection="1">
      <alignment/>
      <protection hidden="1"/>
    </xf>
    <xf numFmtId="186" fontId="0" fillId="35" borderId="72" xfId="0" applyNumberFormat="1" applyFill="1" applyBorder="1" applyAlignment="1" applyProtection="1">
      <alignment/>
      <protection hidden="1"/>
    </xf>
    <xf numFmtId="186" fontId="0" fillId="35" borderId="73" xfId="0" applyNumberFormat="1" applyFill="1" applyBorder="1" applyAlignment="1" applyProtection="1">
      <alignment/>
      <protection hidden="1"/>
    </xf>
    <xf numFmtId="189" fontId="20" fillId="0" borderId="139" xfId="0" applyNumberFormat="1" applyFont="1" applyBorder="1" applyAlignment="1" applyProtection="1">
      <alignment horizontal="right" vertical="center"/>
      <protection hidden="1"/>
    </xf>
    <xf numFmtId="190" fontId="20" fillId="0" borderId="129" xfId="0" applyNumberFormat="1" applyFont="1" applyBorder="1" applyAlignment="1" applyProtection="1">
      <alignment horizontal="right" vertical="center"/>
      <protection hidden="1"/>
    </xf>
    <xf numFmtId="189" fontId="20" fillId="0" borderId="141" xfId="0" applyNumberFormat="1" applyFont="1" applyBorder="1" applyAlignment="1" applyProtection="1">
      <alignment horizontal="right" vertical="center"/>
      <protection hidden="1"/>
    </xf>
    <xf numFmtId="189" fontId="20" fillId="0" borderId="50" xfId="0" applyNumberFormat="1" applyFont="1" applyBorder="1" applyAlignment="1" applyProtection="1">
      <alignment horizontal="center" vertical="center"/>
      <protection hidden="1"/>
    </xf>
    <xf numFmtId="190" fontId="20" fillId="0" borderId="130" xfId="0" applyNumberFormat="1" applyFont="1" applyBorder="1" applyAlignment="1" applyProtection="1">
      <alignment horizontal="right" vertical="center"/>
      <protection hidden="1"/>
    </xf>
    <xf numFmtId="190" fontId="20" fillId="0" borderId="142" xfId="0" applyNumberFormat="1" applyFont="1" applyBorder="1" applyAlignment="1" applyProtection="1">
      <alignment horizontal="center" vertical="center"/>
      <protection hidden="1"/>
    </xf>
    <xf numFmtId="189" fontId="20" fillId="0" borderId="50" xfId="0" applyNumberFormat="1" applyFont="1" applyBorder="1" applyAlignment="1" applyProtection="1">
      <alignment vertical="center"/>
      <protection hidden="1"/>
    </xf>
    <xf numFmtId="190" fontId="20" fillId="0" borderId="142" xfId="0" applyNumberFormat="1" applyFont="1" applyBorder="1" applyAlignment="1" applyProtection="1">
      <alignment vertical="center"/>
      <protection hidden="1"/>
    </xf>
    <xf numFmtId="189" fontId="20" fillId="0" borderId="144" xfId="0" applyNumberFormat="1" applyFont="1" applyBorder="1" applyAlignment="1" applyProtection="1">
      <alignment horizontal="right" vertical="center"/>
      <protection hidden="1"/>
    </xf>
    <xf numFmtId="190" fontId="20" fillId="0" borderId="131" xfId="0" applyNumberFormat="1" applyFont="1" applyBorder="1" applyAlignment="1" applyProtection="1">
      <alignment horizontal="right" vertical="center"/>
      <protection hidden="1"/>
    </xf>
    <xf numFmtId="190" fontId="20" fillId="0" borderId="146" xfId="0" applyNumberFormat="1" applyFont="1" applyBorder="1" applyAlignment="1" applyProtection="1">
      <alignment horizontal="center" vertical="center"/>
      <protection hidden="1"/>
    </xf>
    <xf numFmtId="189" fontId="20" fillId="0" borderId="89" xfId="0" applyNumberFormat="1" applyFont="1" applyBorder="1" applyAlignment="1" applyProtection="1">
      <alignment horizontal="right" vertical="center"/>
      <protection hidden="1"/>
    </xf>
    <xf numFmtId="189" fontId="20" fillId="0" borderId="150" xfId="0" applyNumberFormat="1" applyFont="1" applyBorder="1" applyAlignment="1" applyProtection="1">
      <alignment horizontal="center" vertical="center"/>
      <protection hidden="1"/>
    </xf>
    <xf numFmtId="190" fontId="20" fillId="0" borderId="70" xfId="0" applyNumberFormat="1" applyFont="1" applyBorder="1" applyAlignment="1" applyProtection="1">
      <alignment horizontal="right" vertical="center"/>
      <protection hidden="1"/>
    </xf>
    <xf numFmtId="190" fontId="20" fillId="0" borderId="147" xfId="0" applyNumberFormat="1" applyFont="1" applyBorder="1" applyAlignment="1" applyProtection="1">
      <alignment horizontal="center" vertical="center"/>
      <protection hidden="1"/>
    </xf>
    <xf numFmtId="189" fontId="20" fillId="0" borderId="143" xfId="0" applyNumberFormat="1" applyFont="1" applyBorder="1" applyAlignment="1" applyProtection="1">
      <alignment horizontal="right" vertical="center"/>
      <protection hidden="1"/>
    </xf>
    <xf numFmtId="189" fontId="20" fillId="0" borderId="66" xfId="0" applyNumberFormat="1" applyFont="1" applyBorder="1" applyAlignment="1" applyProtection="1">
      <alignment horizontal="center" vertical="center"/>
      <protection hidden="1"/>
    </xf>
    <xf numFmtId="189" fontId="20" fillId="0" borderId="66" xfId="0" applyNumberFormat="1" applyFont="1" applyBorder="1" applyAlignment="1" applyProtection="1">
      <alignment vertical="center"/>
      <protection hidden="1"/>
    </xf>
    <xf numFmtId="190" fontId="20" fillId="0" borderId="146" xfId="0" applyNumberFormat="1" applyFont="1" applyBorder="1" applyAlignment="1" applyProtection="1">
      <alignment vertical="center"/>
      <protection hidden="1"/>
    </xf>
    <xf numFmtId="189" fontId="20" fillId="0" borderId="150" xfId="0" applyNumberFormat="1" applyFont="1" applyBorder="1" applyAlignment="1" applyProtection="1">
      <alignment vertical="center"/>
      <protection hidden="1"/>
    </xf>
    <xf numFmtId="190" fontId="20" fillId="0" borderId="147" xfId="0" applyNumberFormat="1" applyFont="1" applyBorder="1" applyAlignment="1" applyProtection="1">
      <alignment vertical="center"/>
      <protection hidden="1"/>
    </xf>
    <xf numFmtId="189" fontId="20" fillId="0" borderId="148" xfId="0" applyNumberFormat="1" applyFont="1" applyBorder="1" applyAlignment="1" applyProtection="1">
      <alignment horizontal="right" vertical="center"/>
      <protection hidden="1"/>
    </xf>
    <xf numFmtId="189" fontId="20" fillId="0" borderId="102" xfId="0" applyNumberFormat="1" applyFont="1" applyBorder="1" applyAlignment="1" applyProtection="1">
      <alignment horizontal="center" vertical="center"/>
      <protection hidden="1"/>
    </xf>
    <xf numFmtId="0" fontId="25" fillId="0" borderId="137" xfId="0" applyFont="1" applyBorder="1" applyAlignment="1" applyProtection="1">
      <alignment horizontal="center" vertical="center"/>
      <protection hidden="1"/>
    </xf>
    <xf numFmtId="0" fontId="25" fillId="0" borderId="75" xfId="0" applyFont="1" applyFill="1" applyBorder="1" applyAlignment="1" applyProtection="1">
      <alignment horizontal="center" vertical="center"/>
      <protection hidden="1"/>
    </xf>
    <xf numFmtId="0" fontId="20" fillId="35" borderId="0" xfId="0" applyFont="1" applyFill="1" applyBorder="1" applyAlignment="1" applyProtection="1">
      <alignment horizontal="center" vertical="center"/>
      <protection hidden="1"/>
    </xf>
    <xf numFmtId="0" fontId="20" fillId="35" borderId="0" xfId="0" applyFont="1" applyFill="1" applyBorder="1" applyAlignment="1" applyProtection="1">
      <alignment vertical="center"/>
      <protection hidden="1"/>
    </xf>
    <xf numFmtId="0" fontId="7" fillId="33" borderId="0" xfId="0" applyFont="1" applyFill="1" applyAlignment="1" applyProtection="1">
      <alignment horizontal="right" vertical="center" shrinkToFit="1"/>
      <protection hidden="1"/>
    </xf>
    <xf numFmtId="0" fontId="7" fillId="0" borderId="37" xfId="0" applyFont="1" applyFill="1" applyBorder="1" applyAlignment="1" applyProtection="1">
      <alignment horizontal="right" vertical="center" shrinkToFit="1"/>
      <protection hidden="1"/>
    </xf>
    <xf numFmtId="0" fontId="7" fillId="33" borderId="0" xfId="0" applyFont="1" applyFill="1" applyBorder="1" applyAlignment="1" applyProtection="1">
      <alignment horizontal="left" vertical="center" shrinkToFit="1"/>
      <protection hidden="1"/>
    </xf>
    <xf numFmtId="0" fontId="7" fillId="33" borderId="0" xfId="0" applyFont="1" applyFill="1" applyBorder="1" applyAlignment="1" applyProtection="1">
      <alignment horizontal="right" vertical="center" shrinkToFit="1"/>
      <protection hidden="1"/>
    </xf>
    <xf numFmtId="0" fontId="7" fillId="33" borderId="0" xfId="0" applyFont="1" applyFill="1" applyBorder="1" applyAlignment="1" applyProtection="1">
      <alignment horizontal="center" vertical="center" shrinkToFit="1"/>
      <protection hidden="1"/>
    </xf>
    <xf numFmtId="0" fontId="7" fillId="33" borderId="0" xfId="0" applyFont="1" applyFill="1" applyAlignment="1" applyProtection="1">
      <alignment vertical="center" shrinkToFit="1"/>
      <protection hidden="1"/>
    </xf>
    <xf numFmtId="0" fontId="0" fillId="33" borderId="0" xfId="0" applyFont="1" applyFill="1" applyAlignment="1" applyProtection="1">
      <alignment horizontal="center" vertical="center" shrinkToFit="1"/>
      <protection hidden="1"/>
    </xf>
    <xf numFmtId="0" fontId="7" fillId="33" borderId="0" xfId="0" applyFont="1" applyFill="1" applyAlignment="1" applyProtection="1">
      <alignment horizontal="center" vertical="center" shrinkToFit="1"/>
      <protection hidden="1"/>
    </xf>
    <xf numFmtId="0" fontId="7" fillId="33" borderId="0" xfId="0" applyFont="1" applyFill="1" applyBorder="1" applyAlignment="1" applyProtection="1">
      <alignment vertical="center" shrinkToFit="1"/>
      <protection hidden="1"/>
    </xf>
    <xf numFmtId="0" fontId="7" fillId="0" borderId="37" xfId="0" applyFont="1" applyFill="1" applyBorder="1" applyAlignment="1" applyProtection="1">
      <alignment vertical="center" shrinkToFit="1"/>
      <protection hidden="1"/>
    </xf>
    <xf numFmtId="189" fontId="4" fillId="33" borderId="0" xfId="0" applyNumberFormat="1" applyFont="1" applyFill="1" applyAlignment="1" applyProtection="1">
      <alignment horizontal="center" vertical="center"/>
      <protection hidden="1"/>
    </xf>
    <xf numFmtId="0" fontId="4" fillId="33" borderId="0" xfId="0" applyFont="1" applyFill="1" applyAlignment="1" applyProtection="1">
      <alignment horizontal="center" vertical="center"/>
      <protection hidden="1"/>
    </xf>
    <xf numFmtId="186" fontId="4" fillId="33" borderId="0" xfId="0" applyNumberFormat="1" applyFont="1" applyFill="1" applyAlignment="1" applyProtection="1">
      <alignment horizontal="center" vertical="center"/>
      <protection hidden="1"/>
    </xf>
    <xf numFmtId="186" fontId="5" fillId="33" borderId="0" xfId="0" applyNumberFormat="1" applyFont="1" applyFill="1" applyBorder="1" applyAlignment="1" applyProtection="1">
      <alignment vertical="center"/>
      <protection hidden="1"/>
    </xf>
    <xf numFmtId="0" fontId="4" fillId="33" borderId="0" xfId="0" applyFont="1" applyFill="1" applyAlignment="1" applyProtection="1">
      <alignment horizontal="right" vertical="center"/>
      <protection hidden="1"/>
    </xf>
    <xf numFmtId="0" fontId="0" fillId="33" borderId="0" xfId="0" applyFill="1" applyAlignment="1" applyProtection="1">
      <alignment vertical="center"/>
      <protection hidden="1"/>
    </xf>
    <xf numFmtId="0" fontId="21" fillId="33" borderId="0" xfId="0" applyFont="1" applyFill="1" applyAlignment="1" applyProtection="1">
      <alignment vertical="center"/>
      <protection hidden="1"/>
    </xf>
    <xf numFmtId="0" fontId="20" fillId="0" borderId="151" xfId="0" applyFont="1" applyFill="1" applyBorder="1" applyAlignment="1" applyProtection="1">
      <alignment horizontal="center" vertical="center"/>
      <protection hidden="1"/>
    </xf>
    <xf numFmtId="0" fontId="20" fillId="0" borderId="152" xfId="0" applyFont="1" applyFill="1" applyBorder="1" applyAlignment="1" applyProtection="1">
      <alignment horizontal="center" vertical="center"/>
      <protection hidden="1"/>
    </xf>
    <xf numFmtId="0" fontId="20" fillId="33" borderId="31" xfId="0" applyFont="1" applyFill="1" applyBorder="1" applyAlignment="1" applyProtection="1">
      <alignment vertical="center"/>
      <protection hidden="1"/>
    </xf>
    <xf numFmtId="0" fontId="21" fillId="0" borderId="96" xfId="0" applyFont="1" applyFill="1" applyBorder="1" applyAlignment="1" applyProtection="1">
      <alignment horizontal="center" vertical="center"/>
      <protection hidden="1"/>
    </xf>
    <xf numFmtId="0" fontId="21" fillId="0" borderId="83" xfId="0" applyFont="1" applyFill="1" applyBorder="1" applyAlignment="1" applyProtection="1">
      <alignment horizontal="center" vertical="center"/>
      <protection hidden="1"/>
    </xf>
    <xf numFmtId="189" fontId="21" fillId="0" borderId="153" xfId="0" applyNumberFormat="1" applyFont="1" applyFill="1" applyBorder="1" applyAlignment="1" applyProtection="1">
      <alignment vertical="center"/>
      <protection hidden="1"/>
    </xf>
    <xf numFmtId="1" fontId="21" fillId="0" borderId="82" xfId="0" applyNumberFormat="1" applyFont="1" applyFill="1" applyBorder="1" applyAlignment="1" applyProtection="1">
      <alignment horizontal="center" vertical="center"/>
      <protection hidden="1"/>
    </xf>
    <xf numFmtId="189" fontId="21" fillId="0" borderId="85" xfId="0" applyNumberFormat="1" applyFont="1" applyFill="1" applyBorder="1" applyAlignment="1" applyProtection="1">
      <alignment vertical="center"/>
      <protection hidden="1"/>
    </xf>
    <xf numFmtId="1" fontId="21" fillId="0" borderId="154" xfId="0" applyNumberFormat="1" applyFont="1" applyFill="1" applyBorder="1" applyAlignment="1" applyProtection="1">
      <alignment horizontal="center" vertical="center"/>
      <protection hidden="1"/>
    </xf>
    <xf numFmtId="0" fontId="21" fillId="0" borderId="84" xfId="0" applyFont="1" applyFill="1" applyBorder="1" applyAlignment="1" applyProtection="1">
      <alignment horizontal="center" vertical="center"/>
      <protection hidden="1"/>
    </xf>
    <xf numFmtId="0" fontId="21" fillId="0" borderId="155" xfId="0" applyFont="1" applyFill="1" applyBorder="1" applyAlignment="1" applyProtection="1">
      <alignment horizontal="center" vertical="center"/>
      <protection hidden="1"/>
    </xf>
    <xf numFmtId="0" fontId="21" fillId="35" borderId="0" xfId="0" applyFont="1" applyFill="1" applyBorder="1" applyAlignment="1" applyProtection="1">
      <alignment horizontal="left" vertical="center"/>
      <protection hidden="1"/>
    </xf>
    <xf numFmtId="1" fontId="21" fillId="35" borderId="0" xfId="0" applyNumberFormat="1" applyFont="1" applyFill="1" applyBorder="1" applyAlignment="1" applyProtection="1">
      <alignment horizontal="left" vertical="center"/>
      <protection hidden="1"/>
    </xf>
    <xf numFmtId="0" fontId="21" fillId="35" borderId="0" xfId="0" applyFont="1" applyFill="1" applyBorder="1" applyAlignment="1" applyProtection="1">
      <alignment vertical="center"/>
      <protection hidden="1"/>
    </xf>
    <xf numFmtId="189" fontId="21" fillId="0" borderId="87" xfId="0" applyNumberFormat="1" applyFont="1" applyFill="1" applyBorder="1" applyAlignment="1" applyProtection="1">
      <alignment vertical="center"/>
      <protection hidden="1"/>
    </xf>
    <xf numFmtId="1" fontId="21" fillId="0" borderId="88" xfId="0" applyNumberFormat="1" applyFont="1" applyFill="1" applyBorder="1" applyAlignment="1" applyProtection="1">
      <alignment horizontal="center" vertical="center"/>
      <protection hidden="1"/>
    </xf>
    <xf numFmtId="0" fontId="4" fillId="33" borderId="49" xfId="0" applyFont="1" applyFill="1" applyBorder="1" applyAlignment="1" applyProtection="1">
      <alignment vertical="center"/>
      <protection hidden="1"/>
    </xf>
    <xf numFmtId="0" fontId="4" fillId="33" borderId="49" xfId="0" applyFont="1" applyFill="1" applyBorder="1" applyAlignment="1" applyProtection="1">
      <alignment horizontal="center" vertical="center"/>
      <protection hidden="1"/>
    </xf>
    <xf numFmtId="0" fontId="4" fillId="33" borderId="49" xfId="0" applyFont="1" applyFill="1" applyBorder="1" applyAlignment="1" applyProtection="1">
      <alignment horizontal="right" vertical="center"/>
      <protection hidden="1"/>
    </xf>
    <xf numFmtId="0" fontId="4" fillId="33" borderId="0" xfId="0" applyFont="1" applyFill="1" applyBorder="1" applyAlignment="1" applyProtection="1">
      <alignment vertical="center"/>
      <protection hidden="1"/>
    </xf>
    <xf numFmtId="189" fontId="21" fillId="0" borderId="156" xfId="0" applyNumberFormat="1" applyFont="1" applyFill="1" applyBorder="1" applyAlignment="1" applyProtection="1">
      <alignment vertical="center"/>
      <protection hidden="1"/>
    </xf>
    <xf numFmtId="0" fontId="21" fillId="35" borderId="0" xfId="0" applyFont="1" applyFill="1" applyBorder="1" applyAlignment="1" applyProtection="1">
      <alignment horizontal="center" vertical="center"/>
      <protection hidden="1"/>
    </xf>
    <xf numFmtId="0" fontId="21" fillId="0" borderId="86" xfId="0" applyFont="1" applyFill="1" applyBorder="1" applyAlignment="1" applyProtection="1">
      <alignment horizontal="center" vertical="center"/>
      <protection hidden="1"/>
    </xf>
    <xf numFmtId="0" fontId="25" fillId="0" borderId="76" xfId="0" applyFont="1" applyFill="1" applyBorder="1" applyAlignment="1" applyProtection="1">
      <alignment horizontal="center" vertical="center"/>
      <protection hidden="1"/>
    </xf>
    <xf numFmtId="0" fontId="25" fillId="0" borderId="77" xfId="0" applyFont="1" applyFill="1" applyBorder="1" applyAlignment="1" applyProtection="1">
      <alignment horizontal="center" vertical="center"/>
      <protection hidden="1"/>
    </xf>
    <xf numFmtId="189" fontId="26" fillId="0" borderId="157" xfId="0" applyNumberFormat="1" applyFont="1" applyFill="1" applyBorder="1" applyAlignment="1" applyProtection="1">
      <alignment vertical="center"/>
      <protection hidden="1"/>
    </xf>
    <xf numFmtId="1" fontId="26" fillId="0" borderId="158" xfId="0" applyNumberFormat="1" applyFont="1" applyFill="1" applyBorder="1" applyAlignment="1" applyProtection="1">
      <alignment horizontal="center" vertical="center"/>
      <protection hidden="1"/>
    </xf>
    <xf numFmtId="189" fontId="26" fillId="0" borderId="159" xfId="0" applyNumberFormat="1" applyFont="1" applyFill="1" applyBorder="1" applyAlignment="1" applyProtection="1">
      <alignment vertical="center"/>
      <protection hidden="1"/>
    </xf>
    <xf numFmtId="1" fontId="26" fillId="0" borderId="81" xfId="0" applyNumberFormat="1" applyFont="1" applyFill="1" applyBorder="1" applyAlignment="1" applyProtection="1">
      <alignment horizontal="center" vertical="center"/>
      <protection hidden="1"/>
    </xf>
    <xf numFmtId="0" fontId="26" fillId="0" borderId="160" xfId="0" applyFont="1" applyFill="1" applyBorder="1" applyAlignment="1" applyProtection="1">
      <alignment horizontal="left" vertical="center"/>
      <protection hidden="1"/>
    </xf>
    <xf numFmtId="0" fontId="26" fillId="0" borderId="161" xfId="0" applyFont="1" applyFill="1" applyBorder="1" applyAlignment="1" applyProtection="1">
      <alignment horizontal="left" vertical="center"/>
      <protection hidden="1"/>
    </xf>
    <xf numFmtId="0" fontId="26" fillId="0" borderId="160" xfId="0" applyFont="1" applyFill="1" applyBorder="1" applyAlignment="1" applyProtection="1">
      <alignment vertical="center"/>
      <protection hidden="1"/>
    </xf>
    <xf numFmtId="1" fontId="26" fillId="0" borderId="162" xfId="0" applyNumberFormat="1" applyFont="1" applyFill="1" applyBorder="1" applyAlignment="1" applyProtection="1">
      <alignment horizontal="center" vertical="center"/>
      <protection hidden="1"/>
    </xf>
    <xf numFmtId="1" fontId="26" fillId="0" borderId="163" xfId="0" applyNumberFormat="1" applyFont="1" applyFill="1" applyBorder="1" applyAlignment="1" applyProtection="1">
      <alignment horizontal="center" vertical="center"/>
      <protection hidden="1"/>
    </xf>
    <xf numFmtId="1" fontId="26" fillId="0" borderId="164" xfId="0" applyNumberFormat="1" applyFont="1" applyFill="1" applyBorder="1" applyAlignment="1" applyProtection="1">
      <alignment horizontal="left" vertical="center"/>
      <protection hidden="1"/>
    </xf>
    <xf numFmtId="0" fontId="26" fillId="0" borderId="161" xfId="0" applyFont="1" applyFill="1" applyBorder="1" applyAlignment="1" applyProtection="1">
      <alignment vertical="center"/>
      <protection hidden="1"/>
    </xf>
    <xf numFmtId="186" fontId="26" fillId="0" borderId="159" xfId="0" applyNumberFormat="1" applyFont="1" applyFill="1" applyBorder="1" applyAlignment="1" applyProtection="1">
      <alignment vertical="center"/>
      <protection hidden="1"/>
    </xf>
    <xf numFmtId="0" fontId="0" fillId="0" borderId="26" xfId="0" applyFill="1" applyBorder="1" applyAlignment="1" applyProtection="1">
      <alignment horizontal="center" vertical="center"/>
      <protection hidden="1"/>
    </xf>
    <xf numFmtId="0" fontId="0" fillId="0" borderId="66" xfId="0" applyFill="1" applyBorder="1" applyAlignment="1" applyProtection="1">
      <alignment horizontal="center" vertical="center" wrapText="1"/>
      <protection hidden="1"/>
    </xf>
    <xf numFmtId="0" fontId="0" fillId="0" borderId="67" xfId="0" applyNumberFormat="1" applyFont="1" applyFill="1" applyBorder="1" applyAlignment="1" applyProtection="1">
      <alignment vertical="top" wrapText="1"/>
      <protection hidden="1"/>
    </xf>
    <xf numFmtId="189" fontId="21" fillId="0" borderId="157" xfId="0" applyNumberFormat="1" applyFont="1" applyFill="1" applyBorder="1" applyAlignment="1" applyProtection="1">
      <alignment/>
      <protection hidden="1"/>
    </xf>
    <xf numFmtId="189" fontId="21" fillId="0" borderId="153" xfId="0" applyNumberFormat="1" applyFont="1" applyFill="1" applyBorder="1" applyAlignment="1" applyProtection="1">
      <alignment/>
      <protection hidden="1"/>
    </xf>
    <xf numFmtId="0" fontId="0" fillId="0" borderId="75" xfId="0" applyFont="1" applyBorder="1" applyAlignment="1" applyProtection="1">
      <alignment horizontal="center" vertical="center"/>
      <protection hidden="1"/>
    </xf>
    <xf numFmtId="0" fontId="0" fillId="0" borderId="75" xfId="0" applyFont="1" applyFill="1" applyBorder="1" applyAlignment="1" applyProtection="1">
      <alignment horizontal="center" vertical="center"/>
      <protection hidden="1"/>
    </xf>
    <xf numFmtId="0" fontId="0" fillId="33" borderId="0" xfId="0" applyFont="1" applyFill="1" applyAlignment="1" applyProtection="1">
      <alignment vertical="center"/>
      <protection hidden="1"/>
    </xf>
    <xf numFmtId="0" fontId="26" fillId="0" borderId="164" xfId="0" applyFont="1" applyFill="1" applyBorder="1" applyAlignment="1" applyProtection="1">
      <alignment vertical="center"/>
      <protection hidden="1"/>
    </xf>
    <xf numFmtId="0" fontId="11" fillId="33" borderId="0" xfId="0" applyFont="1" applyFill="1" applyBorder="1" applyAlignment="1" applyProtection="1">
      <alignment horizontal="left" shrinkToFit="1"/>
      <protection hidden="1"/>
    </xf>
    <xf numFmtId="0" fontId="55" fillId="33" borderId="31" xfId="60" applyFill="1" applyBorder="1" applyAlignment="1" applyProtection="1">
      <alignment horizontal="center" shrinkToFit="1"/>
      <protection hidden="1"/>
    </xf>
    <xf numFmtId="0" fontId="55" fillId="33" borderId="61" xfId="60" applyFill="1" applyBorder="1" applyAlignment="1" applyProtection="1">
      <alignment horizontal="center" shrinkToFit="1"/>
      <protection hidden="1"/>
    </xf>
    <xf numFmtId="0" fontId="55" fillId="33" borderId="0" xfId="60" applyFill="1" applyBorder="1" applyAlignment="1" applyProtection="1">
      <alignment horizontal="center" shrinkToFit="1"/>
      <protection hidden="1"/>
    </xf>
    <xf numFmtId="0" fontId="55" fillId="0" borderId="62" xfId="60" applyBorder="1" applyAlignment="1" applyProtection="1">
      <alignment horizontal="center" shrinkToFit="1"/>
      <protection locked="0"/>
    </xf>
    <xf numFmtId="0" fontId="55" fillId="0" borderId="50" xfId="60" applyBorder="1" applyAlignment="1" applyProtection="1">
      <alignment horizontal="center" shrinkToFit="1"/>
      <protection locked="0"/>
    </xf>
    <xf numFmtId="0" fontId="55" fillId="0" borderId="55" xfId="60" applyFill="1" applyBorder="1" applyAlignment="1" applyProtection="1">
      <alignment horizontal="center" shrinkToFit="1"/>
      <protection locked="0"/>
    </xf>
    <xf numFmtId="0" fontId="55" fillId="0" borderId="63" xfId="60" applyBorder="1" applyAlignment="1" applyProtection="1">
      <alignment horizontal="center" shrinkToFit="1"/>
      <protection locked="0"/>
    </xf>
    <xf numFmtId="0" fontId="55" fillId="0" borderId="57" xfId="60" applyBorder="1" applyAlignment="1" applyProtection="1">
      <alignment horizontal="center" shrinkToFit="1"/>
      <protection locked="0"/>
    </xf>
    <xf numFmtId="0" fontId="55" fillId="0" borderId="58" xfId="60" applyFill="1" applyBorder="1" applyAlignment="1" applyProtection="1">
      <alignment horizontal="center" shrinkToFit="1"/>
      <protection locked="0"/>
    </xf>
    <xf numFmtId="189" fontId="20" fillId="0" borderId="165" xfId="0" applyNumberFormat="1" applyFont="1" applyBorder="1" applyAlignment="1" applyProtection="1">
      <alignment vertical="center"/>
      <protection hidden="1"/>
    </xf>
    <xf numFmtId="189" fontId="20" fillId="0" borderId="57" xfId="0" applyNumberFormat="1" applyFont="1" applyBorder="1" applyAlignment="1" applyProtection="1">
      <alignment vertical="center"/>
      <protection hidden="1"/>
    </xf>
    <xf numFmtId="190" fontId="20" fillId="0" borderId="140" xfId="0" applyNumberFormat="1" applyFont="1" applyBorder="1" applyAlignment="1" applyProtection="1">
      <alignment vertical="center"/>
      <protection hidden="1"/>
    </xf>
    <xf numFmtId="192" fontId="0" fillId="33" borderId="0" xfId="0" applyNumberFormat="1" applyFill="1" applyAlignment="1" applyProtection="1">
      <alignment/>
      <protection hidden="1"/>
    </xf>
    <xf numFmtId="192" fontId="0" fillId="33" borderId="0" xfId="0" applyNumberFormat="1" applyFill="1" applyAlignment="1" applyProtection="1">
      <alignment horizontal="center"/>
      <protection hidden="1"/>
    </xf>
    <xf numFmtId="189" fontId="4" fillId="33" borderId="0" xfId="0" applyNumberFormat="1" applyFont="1" applyFill="1" applyAlignment="1" applyProtection="1">
      <alignment horizontal="center"/>
      <protection hidden="1"/>
    </xf>
    <xf numFmtId="0" fontId="27" fillId="33" borderId="0" xfId="0" applyFont="1" applyFill="1" applyAlignment="1" applyProtection="1">
      <alignment horizontal="left"/>
      <protection hidden="1"/>
    </xf>
    <xf numFmtId="186" fontId="4" fillId="33" borderId="0" xfId="0" applyNumberFormat="1" applyFont="1" applyFill="1" applyAlignment="1" applyProtection="1">
      <alignment horizontal="center"/>
      <protection hidden="1"/>
    </xf>
    <xf numFmtId="186" fontId="5" fillId="33" borderId="0" xfId="0" applyNumberFormat="1" applyFont="1" applyFill="1" applyBorder="1" applyAlignment="1" applyProtection="1">
      <alignment/>
      <protection hidden="1"/>
    </xf>
    <xf numFmtId="189" fontId="28" fillId="33" borderId="0" xfId="0" applyNumberFormat="1" applyFont="1" applyFill="1" applyAlignment="1" applyProtection="1">
      <alignment horizontal="center"/>
      <protection hidden="1"/>
    </xf>
    <xf numFmtId="0" fontId="28" fillId="33" borderId="0" xfId="0" applyFont="1" applyFill="1" applyAlignment="1" applyProtection="1">
      <alignment horizontal="center"/>
      <protection hidden="1"/>
    </xf>
    <xf numFmtId="0" fontId="7" fillId="33" borderId="0" xfId="0" applyFont="1" applyFill="1" applyAlignment="1" applyProtection="1">
      <alignment/>
      <protection hidden="1"/>
    </xf>
    <xf numFmtId="0" fontId="30" fillId="0" borderId="149" xfId="0" applyFont="1" applyFill="1" applyBorder="1" applyAlignment="1" applyProtection="1">
      <alignment horizontal="center" vertical="center"/>
      <protection hidden="1"/>
    </xf>
    <xf numFmtId="0" fontId="30" fillId="0" borderId="166" xfId="0" applyFont="1" applyFill="1" applyBorder="1" applyAlignment="1" applyProtection="1">
      <alignment horizontal="center" vertical="center"/>
      <protection hidden="1"/>
    </xf>
    <xf numFmtId="0" fontId="30" fillId="0" borderId="166" xfId="0" applyFont="1" applyFill="1" applyBorder="1" applyAlignment="1" applyProtection="1">
      <alignment horizontal="center" vertical="center" shrinkToFit="1"/>
      <protection hidden="1"/>
    </xf>
    <xf numFmtId="0" fontId="30" fillId="0" borderId="52" xfId="0" applyFont="1" applyFill="1" applyBorder="1" applyAlignment="1" applyProtection="1">
      <alignment horizontal="center" vertical="center" shrinkToFit="1"/>
      <protection hidden="1"/>
    </xf>
    <xf numFmtId="0" fontId="31" fillId="33" borderId="0" xfId="0" applyFont="1" applyFill="1" applyAlignment="1" applyProtection="1">
      <alignment/>
      <protection hidden="1"/>
    </xf>
    <xf numFmtId="0" fontId="4" fillId="33" borderId="31" xfId="0" applyFont="1" applyFill="1" applyBorder="1" applyAlignment="1" applyProtection="1">
      <alignment vertical="center"/>
      <protection hidden="1"/>
    </xf>
    <xf numFmtId="0" fontId="32" fillId="0" borderId="101" xfId="0" applyFont="1" applyFill="1" applyBorder="1" applyAlignment="1" applyProtection="1">
      <alignment horizontal="center" vertical="center"/>
      <protection hidden="1"/>
    </xf>
    <xf numFmtId="0" fontId="32" fillId="0" borderId="84" xfId="0" applyFont="1" applyFill="1" applyBorder="1" applyAlignment="1" applyProtection="1">
      <alignment horizontal="center" vertical="center" shrinkToFit="1"/>
      <protection hidden="1"/>
    </xf>
    <xf numFmtId="0" fontId="32" fillId="0" borderId="54" xfId="0" applyFont="1" applyFill="1" applyBorder="1" applyAlignment="1" applyProtection="1">
      <alignment horizontal="center" vertical="center" shrinkToFit="1"/>
      <protection hidden="1"/>
    </xf>
    <xf numFmtId="0" fontId="32" fillId="0" borderId="72" xfId="0" applyFont="1" applyFill="1" applyBorder="1" applyAlignment="1" applyProtection="1">
      <alignment horizontal="center" vertical="center"/>
      <protection hidden="1"/>
    </xf>
    <xf numFmtId="0" fontId="32" fillId="0" borderId="37" xfId="0" applyFont="1" applyFill="1" applyBorder="1" applyAlignment="1" applyProtection="1">
      <alignment horizontal="center" vertical="center" shrinkToFit="1"/>
      <protection hidden="1"/>
    </xf>
    <xf numFmtId="189" fontId="32" fillId="0" borderId="37" xfId="0" applyNumberFormat="1" applyFont="1" applyFill="1" applyBorder="1" applyAlignment="1" applyProtection="1">
      <alignment horizontal="center" vertical="center" shrinkToFit="1"/>
      <protection hidden="1"/>
    </xf>
    <xf numFmtId="0" fontId="32" fillId="0" borderId="55" xfId="0" applyFont="1" applyFill="1" applyBorder="1" applyAlignment="1" applyProtection="1">
      <alignment horizontal="center" vertical="center" shrinkToFit="1"/>
      <protection hidden="1"/>
    </xf>
    <xf numFmtId="0" fontId="32" fillId="0" borderId="73" xfId="0" applyFont="1" applyFill="1" applyBorder="1" applyAlignment="1" applyProtection="1">
      <alignment horizontal="center" vertical="center"/>
      <protection hidden="1"/>
    </xf>
    <xf numFmtId="0" fontId="32" fillId="0" borderId="74" xfId="0" applyFont="1" applyFill="1" applyBorder="1" applyAlignment="1" applyProtection="1">
      <alignment horizontal="center" vertical="center" shrinkToFit="1"/>
      <protection hidden="1"/>
    </xf>
    <xf numFmtId="189" fontId="32" fillId="0" borderId="74" xfId="0" applyNumberFormat="1" applyFont="1" applyFill="1" applyBorder="1" applyAlignment="1" applyProtection="1">
      <alignment horizontal="center" vertical="center" shrinkToFit="1"/>
      <protection hidden="1"/>
    </xf>
    <xf numFmtId="0" fontId="32" fillId="0" borderId="67" xfId="0" applyFont="1" applyFill="1" applyBorder="1" applyAlignment="1" applyProtection="1">
      <alignment horizontal="center" vertical="center" shrinkToFit="1"/>
      <protection hidden="1"/>
    </xf>
    <xf numFmtId="189" fontId="32" fillId="0" borderId="84" xfId="0" applyNumberFormat="1" applyFont="1" applyFill="1" applyBorder="1" applyAlignment="1" applyProtection="1">
      <alignment horizontal="center" vertical="center" shrinkToFit="1"/>
      <protection hidden="1"/>
    </xf>
    <xf numFmtId="0" fontId="4" fillId="33" borderId="0" xfId="0" applyFont="1" applyFill="1" applyAlignment="1" applyProtection="1">
      <alignment/>
      <protection hidden="1"/>
    </xf>
    <xf numFmtId="0" fontId="0" fillId="33" borderId="136" xfId="0" applyFont="1" applyFill="1" applyBorder="1" applyAlignment="1" applyProtection="1">
      <alignment horizontal="center" vertical="top"/>
      <protection hidden="1"/>
    </xf>
    <xf numFmtId="0" fontId="0" fillId="0" borderId="167" xfId="0" applyFill="1" applyBorder="1" applyAlignment="1" applyProtection="1">
      <alignment horizontal="center" vertical="center"/>
      <protection hidden="1"/>
    </xf>
    <xf numFmtId="0" fontId="0" fillId="0" borderId="168" xfId="0" applyFill="1" applyBorder="1" applyAlignment="1" applyProtection="1">
      <alignment horizontal="center" vertical="center"/>
      <protection hidden="1"/>
    </xf>
    <xf numFmtId="0" fontId="17" fillId="33" borderId="169" xfId="0" applyFont="1" applyFill="1" applyBorder="1" applyAlignment="1" applyProtection="1">
      <alignment horizontal="center" vertical="center" wrapText="1"/>
      <protection hidden="1"/>
    </xf>
    <xf numFmtId="0" fontId="17" fillId="33" borderId="170" xfId="0" applyFont="1" applyFill="1" applyBorder="1" applyAlignment="1" applyProtection="1">
      <alignment horizontal="center" vertical="center" wrapText="1"/>
      <protection hidden="1"/>
    </xf>
    <xf numFmtId="0" fontId="10" fillId="33" borderId="141" xfId="0" applyFont="1" applyFill="1" applyBorder="1" applyAlignment="1" applyProtection="1">
      <alignment horizontal="center" vertical="center" shrinkToFit="1"/>
      <protection hidden="1" locked="0"/>
    </xf>
    <xf numFmtId="0" fontId="10" fillId="33" borderId="50" xfId="0" applyFont="1" applyFill="1" applyBorder="1" applyAlignment="1" applyProtection="1">
      <alignment horizontal="center" vertical="center" shrinkToFit="1"/>
      <protection hidden="1" locked="0"/>
    </xf>
    <xf numFmtId="0" fontId="0" fillId="0" borderId="139" xfId="0" applyBorder="1" applyAlignment="1" applyProtection="1">
      <alignment horizontal="center" vertical="center" shrinkToFit="1"/>
      <protection locked="0"/>
    </xf>
    <xf numFmtId="0" fontId="0" fillId="0" borderId="165" xfId="0" applyBorder="1" applyAlignment="1" applyProtection="1">
      <alignment horizontal="center" vertical="center" shrinkToFit="1"/>
      <protection locked="0"/>
    </xf>
    <xf numFmtId="0" fontId="7" fillId="33" borderId="0" xfId="0" applyFont="1" applyFill="1" applyAlignment="1" applyProtection="1">
      <alignment horizontal="right" vertical="center" shrinkToFit="1"/>
      <protection hidden="1"/>
    </xf>
    <xf numFmtId="0" fontId="7" fillId="33" borderId="100" xfId="0" applyFont="1" applyFill="1" applyBorder="1" applyAlignment="1" applyProtection="1">
      <alignment horizontal="left" vertical="center" shrinkToFit="1"/>
      <protection hidden="1"/>
    </xf>
    <xf numFmtId="0" fontId="7" fillId="33" borderId="0" xfId="0" applyFont="1" applyFill="1" applyBorder="1" applyAlignment="1" applyProtection="1">
      <alignment horizontal="left" vertical="center" shrinkToFit="1"/>
      <protection hidden="1"/>
    </xf>
    <xf numFmtId="0" fontId="0" fillId="0" borderId="101" xfId="0" applyFont="1" applyBorder="1" applyAlignment="1" applyProtection="1">
      <alignment horizontal="center" vertical="center" shrinkToFit="1"/>
      <protection locked="0"/>
    </xf>
    <xf numFmtId="0" fontId="0" fillId="0" borderId="84" xfId="0" applyFont="1" applyBorder="1" applyAlignment="1" applyProtection="1">
      <alignment horizontal="center" vertical="center" shrinkToFit="1"/>
      <protection locked="0"/>
    </xf>
    <xf numFmtId="0" fontId="0" fillId="0" borderId="102" xfId="0" applyFont="1" applyBorder="1" applyAlignment="1" applyProtection="1">
      <alignment horizontal="center" vertical="center" shrinkToFit="1"/>
      <protection locked="0"/>
    </xf>
    <xf numFmtId="0" fontId="55" fillId="0" borderId="139" xfId="60" applyBorder="1" applyAlignment="1" applyProtection="1">
      <alignment horizontal="center" vertical="center" shrinkToFit="1"/>
      <protection locked="0"/>
    </xf>
    <xf numFmtId="0" fontId="55" fillId="0" borderId="165" xfId="60" applyBorder="1" applyAlignment="1" applyProtection="1">
      <alignment horizontal="center" vertical="center" shrinkToFit="1"/>
      <protection locked="0"/>
    </xf>
    <xf numFmtId="0" fontId="0" fillId="33" borderId="171" xfId="0" applyFill="1" applyBorder="1" applyAlignment="1" applyProtection="1">
      <alignment horizontal="center" shrinkToFit="1"/>
      <protection hidden="1"/>
    </xf>
    <xf numFmtId="0" fontId="0" fillId="33" borderId="172" xfId="0" applyFill="1" applyBorder="1" applyAlignment="1" applyProtection="1">
      <alignment horizontal="center" shrinkToFit="1"/>
      <protection hidden="1"/>
    </xf>
    <xf numFmtId="0" fontId="0" fillId="33" borderId="173" xfId="0" applyFill="1" applyBorder="1" applyAlignment="1" applyProtection="1">
      <alignment horizontal="center" shrinkToFit="1"/>
      <protection hidden="1"/>
    </xf>
    <xf numFmtId="0" fontId="0" fillId="33" borderId="174" xfId="0" applyFill="1" applyBorder="1" applyAlignment="1" applyProtection="1">
      <alignment horizontal="center" vertical="center" textRotation="255" shrinkToFit="1"/>
      <protection hidden="1"/>
    </xf>
    <xf numFmtId="0" fontId="0" fillId="33" borderId="175" xfId="0" applyFill="1" applyBorder="1" applyAlignment="1" applyProtection="1">
      <alignment horizontal="center" vertical="center" textRotation="255" shrinkToFit="1"/>
      <protection hidden="1"/>
    </xf>
    <xf numFmtId="0" fontId="0" fillId="33" borderId="176" xfId="0" applyFill="1" applyBorder="1" applyAlignment="1" applyProtection="1">
      <alignment horizontal="center" vertical="center" textRotation="255" shrinkToFit="1"/>
      <protection hidden="1"/>
    </xf>
    <xf numFmtId="0" fontId="0" fillId="33" borderId="177" xfId="0" applyFill="1" applyBorder="1" applyAlignment="1" applyProtection="1">
      <alignment horizontal="center" shrinkToFit="1"/>
      <protection hidden="1"/>
    </xf>
    <xf numFmtId="0" fontId="0" fillId="33" borderId="137" xfId="0" applyFill="1" applyBorder="1" applyAlignment="1" applyProtection="1">
      <alignment horizontal="center" shrinkToFit="1"/>
      <protection hidden="1"/>
    </xf>
    <xf numFmtId="0" fontId="0" fillId="33" borderId="34" xfId="0" applyFill="1" applyBorder="1" applyAlignment="1" applyProtection="1">
      <alignment horizontal="center" shrinkToFit="1"/>
      <protection hidden="1"/>
    </xf>
    <xf numFmtId="0" fontId="13" fillId="33" borderId="0" xfId="0" applyFont="1" applyFill="1" applyBorder="1" applyAlignment="1" applyProtection="1">
      <alignment horizontal="left" shrinkToFit="1"/>
      <protection hidden="1"/>
    </xf>
    <xf numFmtId="0" fontId="8" fillId="33" borderId="0" xfId="0" applyFont="1" applyFill="1" applyAlignment="1" applyProtection="1">
      <alignment horizontal="center" vertical="center" shrinkToFit="1"/>
      <protection hidden="1"/>
    </xf>
    <xf numFmtId="0" fontId="8" fillId="33" borderId="105" xfId="0" applyFont="1" applyFill="1" applyBorder="1" applyAlignment="1" applyProtection="1">
      <alignment horizontal="center" vertical="center" shrinkToFit="1"/>
      <protection hidden="1"/>
    </xf>
    <xf numFmtId="0" fontId="0" fillId="33" borderId="178" xfId="0" applyFill="1" applyBorder="1" applyAlignment="1" applyProtection="1">
      <alignment horizontal="center" shrinkToFit="1"/>
      <protection hidden="1"/>
    </xf>
    <xf numFmtId="0" fontId="0" fillId="33" borderId="179" xfId="0" applyFill="1" applyBorder="1" applyAlignment="1" applyProtection="1">
      <alignment horizontal="center" shrinkToFit="1"/>
      <protection hidden="1"/>
    </xf>
    <xf numFmtId="0" fontId="0" fillId="33" borderId="110" xfId="0" applyFill="1" applyBorder="1" applyAlignment="1" applyProtection="1">
      <alignment horizontal="center" shrinkToFit="1"/>
      <protection hidden="1"/>
    </xf>
    <xf numFmtId="0" fontId="7" fillId="0" borderId="130" xfId="0" applyFont="1" applyFill="1" applyBorder="1" applyAlignment="1" applyProtection="1">
      <alignment horizontal="center" vertical="center" shrinkToFit="1"/>
      <protection hidden="1"/>
    </xf>
    <xf numFmtId="0" fontId="7" fillId="0" borderId="180" xfId="0" applyFont="1" applyFill="1" applyBorder="1" applyAlignment="1" applyProtection="1">
      <alignment horizontal="center" vertical="center" shrinkToFit="1"/>
      <protection hidden="1"/>
    </xf>
    <xf numFmtId="0" fontId="7" fillId="0" borderId="50" xfId="0" applyFont="1" applyFill="1" applyBorder="1" applyAlignment="1" applyProtection="1">
      <alignment horizontal="center" vertical="center" shrinkToFit="1"/>
      <protection hidden="1"/>
    </xf>
    <xf numFmtId="0" fontId="19" fillId="33" borderId="100" xfId="0" applyFont="1" applyFill="1" applyBorder="1" applyAlignment="1" applyProtection="1">
      <alignment horizontal="center" vertical="center" shrinkToFit="1"/>
      <protection hidden="1"/>
    </xf>
    <xf numFmtId="0" fontId="19" fillId="33" borderId="0" xfId="0" applyFont="1" applyFill="1" applyBorder="1" applyAlignment="1" applyProtection="1">
      <alignment horizontal="center" vertical="center" shrinkToFit="1"/>
      <protection hidden="1"/>
    </xf>
    <xf numFmtId="0" fontId="7" fillId="34" borderId="130" xfId="0" applyFont="1" applyFill="1" applyBorder="1" applyAlignment="1" applyProtection="1">
      <alignment horizontal="center" vertical="center" shrinkToFit="1"/>
      <protection hidden="1"/>
    </xf>
    <xf numFmtId="0" fontId="7" fillId="34" borderId="180" xfId="0" applyFont="1" applyFill="1" applyBorder="1" applyAlignment="1" applyProtection="1">
      <alignment horizontal="center" vertical="center" shrinkToFit="1"/>
      <protection hidden="1"/>
    </xf>
    <xf numFmtId="0" fontId="7" fillId="34" borderId="50" xfId="0" applyFont="1" applyFill="1" applyBorder="1" applyAlignment="1" applyProtection="1">
      <alignment horizontal="center" vertical="center" shrinkToFit="1"/>
      <protection hidden="1"/>
    </xf>
    <xf numFmtId="0" fontId="29" fillId="0" borderId="136" xfId="0" applyNumberFormat="1" applyFont="1" applyFill="1" applyBorder="1" applyAlignment="1" applyProtection="1">
      <alignment horizontal="center" shrinkToFit="1"/>
      <protection hidden="1"/>
    </xf>
    <xf numFmtId="0" fontId="12" fillId="33" borderId="0" xfId="0" applyFont="1" applyFill="1" applyBorder="1" applyAlignment="1" applyProtection="1">
      <alignment horizontal="center" vertical="center"/>
      <protection hidden="1"/>
    </xf>
    <xf numFmtId="0" fontId="20" fillId="0" borderId="181" xfId="0" applyFont="1" applyFill="1" applyBorder="1" applyAlignment="1" applyProtection="1">
      <alignment horizontal="center" vertical="center"/>
      <protection hidden="1"/>
    </xf>
    <xf numFmtId="0" fontId="20" fillId="0" borderId="122" xfId="0" applyFont="1" applyFill="1" applyBorder="1" applyAlignment="1" applyProtection="1">
      <alignment horizontal="center" vertical="center"/>
      <protection hidden="1"/>
    </xf>
    <xf numFmtId="0" fontId="20" fillId="0" borderId="182" xfId="0" applyFont="1" applyFill="1" applyBorder="1" applyAlignment="1" applyProtection="1">
      <alignment horizontal="center" vertical="center"/>
      <protection hidden="1"/>
    </xf>
    <xf numFmtId="0" fontId="20" fillId="0" borderId="181" xfId="0" applyFont="1" applyBorder="1" applyAlignment="1" applyProtection="1">
      <alignment horizontal="center" vertical="center"/>
      <protection hidden="1"/>
    </xf>
    <xf numFmtId="0" fontId="20" fillId="0" borderId="182" xfId="0" applyFont="1" applyBorder="1" applyAlignment="1" applyProtection="1">
      <alignment horizontal="center" vertical="center"/>
      <protection hidden="1"/>
    </xf>
    <xf numFmtId="0" fontId="25" fillId="0" borderId="34" xfId="0" applyFont="1" applyBorder="1" applyAlignment="1" applyProtection="1">
      <alignment horizontal="center" vertical="center"/>
      <protection hidden="1"/>
    </xf>
    <xf numFmtId="0" fontId="25" fillId="0" borderId="177" xfId="0" applyFont="1" applyBorder="1" applyAlignment="1" applyProtection="1">
      <alignment horizontal="center" vertical="center"/>
      <protection hidden="1"/>
    </xf>
    <xf numFmtId="0" fontId="25" fillId="0" borderId="183" xfId="0" applyFont="1" applyBorder="1" applyAlignment="1" applyProtection="1">
      <alignment horizontal="center" vertical="center"/>
      <protection hidden="1"/>
    </xf>
    <xf numFmtId="0" fontId="25" fillId="0" borderId="137" xfId="0" applyFont="1" applyBorder="1" applyAlignment="1" applyProtection="1">
      <alignment horizontal="center" vertical="center"/>
      <protection hidden="1"/>
    </xf>
    <xf numFmtId="0" fontId="24" fillId="0" borderId="136" xfId="0" applyFont="1" applyFill="1" applyBorder="1" applyAlignment="1" applyProtection="1">
      <alignment horizontal="center"/>
      <protection hidden="1"/>
    </xf>
    <xf numFmtId="0" fontId="9" fillId="35" borderId="136" xfId="0" applyFont="1" applyFill="1" applyBorder="1" applyAlignment="1" applyProtection="1">
      <alignment horizontal="center"/>
      <protection hidden="1"/>
    </xf>
    <xf numFmtId="0" fontId="0" fillId="35" borderId="34" xfId="0" applyFill="1" applyBorder="1" applyAlignment="1" applyProtection="1">
      <alignment horizontal="center"/>
      <protection hidden="1"/>
    </xf>
    <xf numFmtId="0" fontId="0" fillId="35" borderId="137" xfId="0" applyFill="1" applyBorder="1" applyAlignment="1" applyProtection="1">
      <alignment horizontal="center"/>
      <protection hidden="1"/>
    </xf>
    <xf numFmtId="0" fontId="25" fillId="34" borderId="136" xfId="0" applyFont="1" applyFill="1" applyBorder="1" applyAlignment="1" applyProtection="1">
      <alignment horizontal="center"/>
      <protection hidden="1"/>
    </xf>
    <xf numFmtId="0" fontId="25" fillId="0" borderId="34" xfId="0" applyFont="1" applyFill="1" applyBorder="1" applyAlignment="1" applyProtection="1">
      <alignment horizontal="center" vertical="center"/>
      <protection hidden="1"/>
    </xf>
    <xf numFmtId="0" fontId="25" fillId="0" borderId="137" xfId="0" applyFont="1" applyFill="1" applyBorder="1" applyAlignment="1" applyProtection="1">
      <alignment horizontal="center" vertical="center"/>
      <protection hidden="1"/>
    </xf>
    <xf numFmtId="0" fontId="20" fillId="34" borderId="181" xfId="0" applyFont="1" applyFill="1" applyBorder="1" applyAlignment="1" applyProtection="1">
      <alignment horizontal="center" vertical="center"/>
      <protection hidden="1"/>
    </xf>
    <xf numFmtId="0" fontId="20" fillId="34" borderId="122" xfId="0" applyFont="1" applyFill="1" applyBorder="1" applyAlignment="1" applyProtection="1">
      <alignment horizontal="center" vertical="center"/>
      <protection hidden="1"/>
    </xf>
    <xf numFmtId="0" fontId="20" fillId="34" borderId="182" xfId="0" applyFont="1" applyFill="1" applyBorder="1" applyAlignment="1" applyProtection="1">
      <alignment horizontal="center" vertical="center"/>
      <protection hidden="1"/>
    </xf>
    <xf numFmtId="0" fontId="0" fillId="0" borderId="181" xfId="0" applyFont="1" applyFill="1" applyBorder="1" applyAlignment="1" applyProtection="1">
      <alignment horizontal="center" vertical="center"/>
      <protection hidden="1"/>
    </xf>
    <xf numFmtId="0" fontId="0" fillId="0" borderId="182" xfId="0" applyFont="1" applyFill="1" applyBorder="1" applyAlignment="1" applyProtection="1">
      <alignment horizontal="center" vertical="center"/>
      <protection hidden="1"/>
    </xf>
    <xf numFmtId="0" fontId="0" fillId="34" borderId="181" xfId="0" applyFont="1" applyFill="1" applyBorder="1" applyAlignment="1" applyProtection="1">
      <alignment horizontal="center" vertical="center"/>
      <protection hidden="1"/>
    </xf>
    <xf numFmtId="0" fontId="0" fillId="34" borderId="122" xfId="0" applyFont="1" applyFill="1" applyBorder="1" applyAlignment="1" applyProtection="1">
      <alignment horizontal="center" vertical="center"/>
      <protection hidden="1"/>
    </xf>
    <xf numFmtId="0" fontId="0" fillId="34" borderId="182" xfId="0" applyFont="1" applyFill="1" applyBorder="1" applyAlignment="1" applyProtection="1">
      <alignment horizontal="center" vertical="center"/>
      <protection hidden="1"/>
    </xf>
    <xf numFmtId="0" fontId="0" fillId="0" borderId="181" xfId="0" applyFont="1" applyBorder="1" applyAlignment="1" applyProtection="1">
      <alignment horizontal="center" vertical="center"/>
      <protection hidden="1"/>
    </xf>
    <xf numFmtId="0" fontId="0" fillId="0" borderId="182" xfId="0" applyFont="1" applyBorder="1" applyAlignment="1" applyProtection="1">
      <alignment horizontal="center" vertical="center"/>
      <protection hidden="1"/>
    </xf>
    <xf numFmtId="0" fontId="25" fillId="0" borderId="184" xfId="0" applyFont="1" applyFill="1" applyBorder="1" applyAlignment="1" applyProtection="1">
      <alignment horizontal="center" vertical="center"/>
      <protection hidden="1"/>
    </xf>
    <xf numFmtId="0" fontId="25" fillId="0" borderId="185" xfId="0" applyFont="1" applyFill="1" applyBorder="1" applyAlignment="1" applyProtection="1">
      <alignment horizontal="center" vertical="center"/>
      <protection hidden="1"/>
    </xf>
    <xf numFmtId="0" fontId="25" fillId="0" borderId="101" xfId="0" applyFont="1" applyFill="1" applyBorder="1" applyAlignment="1" applyProtection="1">
      <alignment horizontal="center" vertical="center"/>
      <protection hidden="1"/>
    </xf>
    <xf numFmtId="0" fontId="25" fillId="0" borderId="111" xfId="0" applyFont="1" applyFill="1" applyBorder="1" applyAlignment="1" applyProtection="1">
      <alignment horizontal="center" vertical="center"/>
      <protection hidden="1"/>
    </xf>
    <xf numFmtId="0" fontId="25" fillId="0" borderId="155" xfId="0" applyFont="1" applyFill="1" applyBorder="1" applyAlignment="1" applyProtection="1">
      <alignment horizontal="center" vertical="center"/>
      <protection hidden="1"/>
    </xf>
    <xf numFmtId="0" fontId="25" fillId="0" borderId="83" xfId="0" applyFont="1" applyFill="1" applyBorder="1" applyAlignment="1" applyProtection="1">
      <alignment horizontal="center" vertical="center"/>
      <protection hidden="1"/>
    </xf>
    <xf numFmtId="0" fontId="25" fillId="0" borderId="84" xfId="0" applyFont="1" applyFill="1" applyBorder="1" applyAlignment="1" applyProtection="1">
      <alignment horizontal="center" vertical="center"/>
      <protection hidden="1"/>
    </xf>
    <xf numFmtId="0" fontId="25" fillId="0" borderId="86" xfId="0" applyFont="1" applyFill="1" applyBorder="1" applyAlignment="1" applyProtection="1">
      <alignment horizontal="center" vertical="center"/>
      <protection hidden="1"/>
    </xf>
    <xf numFmtId="0" fontId="26" fillId="0" borderId="160" xfId="0" applyFont="1" applyFill="1" applyBorder="1" applyAlignment="1" applyProtection="1">
      <alignment horizontal="center" vertical="center"/>
      <protection hidden="1"/>
    </xf>
    <xf numFmtId="0" fontId="26" fillId="0" borderId="164" xfId="0" applyFont="1" applyFill="1" applyBorder="1" applyAlignment="1" applyProtection="1">
      <alignment horizontal="center" vertical="center"/>
      <protection hidden="1"/>
    </xf>
    <xf numFmtId="0" fontId="26" fillId="0" borderId="70" xfId="0" applyFont="1" applyFill="1" applyBorder="1" applyAlignment="1" applyProtection="1">
      <alignment horizontal="center" vertical="center"/>
      <protection hidden="1"/>
    </xf>
    <xf numFmtId="0" fontId="26" fillId="0" borderId="150" xfId="0" applyFont="1" applyBorder="1" applyAlignment="1" applyProtection="1">
      <alignment horizontal="center" vertical="center"/>
      <protection hidden="1"/>
    </xf>
    <xf numFmtId="0" fontId="25" fillId="0" borderId="80" xfId="0" applyFont="1" applyFill="1" applyBorder="1" applyAlignment="1" applyProtection="1">
      <alignment horizontal="center" vertical="center"/>
      <protection hidden="1"/>
    </xf>
    <xf numFmtId="0" fontId="25" fillId="0" borderId="158" xfId="0" applyFont="1" applyBorder="1" applyAlignment="1" applyProtection="1">
      <alignment horizontal="center" vertical="center"/>
      <protection hidden="1"/>
    </xf>
    <xf numFmtId="0" fontId="25" fillId="0" borderId="186" xfId="0" applyFont="1" applyFill="1" applyBorder="1" applyAlignment="1" applyProtection="1">
      <alignment horizontal="center" vertical="center"/>
      <protection hidden="1"/>
    </xf>
    <xf numFmtId="0" fontId="25" fillId="0" borderId="187" xfId="0" applyFont="1" applyFill="1" applyBorder="1" applyAlignment="1" applyProtection="1">
      <alignment horizontal="center" vertical="center"/>
      <protection hidden="1"/>
    </xf>
    <xf numFmtId="0" fontId="25" fillId="0" borderId="188" xfId="0" applyFont="1" applyFill="1" applyBorder="1" applyAlignment="1" applyProtection="1">
      <alignment horizontal="center" vertical="center"/>
      <protection hidden="1"/>
    </xf>
    <xf numFmtId="0" fontId="25" fillId="0" borderId="189" xfId="0" applyFont="1" applyFill="1" applyBorder="1" applyAlignment="1" applyProtection="1">
      <alignment horizontal="center" vertical="center"/>
      <protection hidden="1"/>
    </xf>
    <xf numFmtId="0" fontId="25" fillId="0" borderId="107" xfId="0" applyFont="1" applyFill="1" applyBorder="1" applyAlignment="1" applyProtection="1">
      <alignment horizontal="center" vertical="center"/>
      <protection hidden="1"/>
    </xf>
    <xf numFmtId="0" fontId="25" fillId="0" borderId="190" xfId="0" applyFont="1" applyFill="1" applyBorder="1" applyAlignment="1" applyProtection="1">
      <alignment horizontal="center" vertical="center"/>
      <protection hidden="1"/>
    </xf>
    <xf numFmtId="0" fontId="25" fillId="0" borderId="106" xfId="0" applyFont="1" applyFill="1" applyBorder="1" applyAlignment="1" applyProtection="1">
      <alignment horizontal="center" vertical="center"/>
      <protection hidden="1"/>
    </xf>
    <xf numFmtId="0" fontId="26" fillId="0" borderId="191" xfId="0" applyFont="1" applyFill="1" applyBorder="1" applyAlignment="1" applyProtection="1">
      <alignment vertical="center"/>
      <protection hidden="1"/>
    </xf>
    <xf numFmtId="0" fontId="26" fillId="0" borderId="78" xfId="0" applyFont="1" applyFill="1" applyBorder="1" applyAlignment="1" applyProtection="1">
      <alignment vertical="center"/>
      <protection hidden="1"/>
    </xf>
    <xf numFmtId="0" fontId="26" fillId="0" borderId="191" xfId="0" applyFont="1" applyFill="1" applyBorder="1" applyAlignment="1" applyProtection="1">
      <alignment horizontal="left" vertical="center"/>
      <protection hidden="1"/>
    </xf>
    <xf numFmtId="0" fontId="26" fillId="0" borderId="78" xfId="0" applyFont="1" applyFill="1" applyBorder="1" applyAlignment="1" applyProtection="1">
      <alignment horizontal="left" vertical="center"/>
      <protection hidden="1"/>
    </xf>
    <xf numFmtId="0" fontId="25" fillId="0" borderId="81" xfId="0" applyFont="1" applyFill="1" applyBorder="1" applyAlignment="1" applyProtection="1">
      <alignment horizontal="center" vertical="center"/>
      <protection hidden="1"/>
    </xf>
    <xf numFmtId="0" fontId="25" fillId="0" borderId="185" xfId="0" applyFont="1" applyBorder="1" applyAlignment="1">
      <alignment horizontal="center" vertical="center"/>
    </xf>
    <xf numFmtId="0" fontId="25" fillId="0" borderId="101" xfId="0" applyFont="1" applyBorder="1" applyAlignment="1">
      <alignment horizontal="center" vertical="center"/>
    </xf>
    <xf numFmtId="0" fontId="25" fillId="0" borderId="83" xfId="0" applyFont="1" applyBorder="1" applyAlignment="1">
      <alignment horizontal="center" vertical="center"/>
    </xf>
    <xf numFmtId="0" fontId="25" fillId="0" borderId="84" xfId="0" applyFont="1" applyBorder="1" applyAlignment="1">
      <alignment horizontal="center" vertical="center"/>
    </xf>
    <xf numFmtId="0" fontId="25" fillId="0" borderId="192" xfId="0" applyFont="1" applyFill="1" applyBorder="1" applyAlignment="1" applyProtection="1">
      <alignment horizontal="center" vertical="center"/>
      <protection hidden="1"/>
    </xf>
    <xf numFmtId="0" fontId="25" fillId="0" borderId="193" xfId="0" applyFont="1" applyFill="1" applyBorder="1" applyAlignment="1" applyProtection="1">
      <alignment horizontal="center" vertical="center"/>
      <protection hidden="1"/>
    </xf>
    <xf numFmtId="0" fontId="25" fillId="0" borderId="194" xfId="0" applyFont="1" applyFill="1" applyBorder="1" applyAlignment="1" applyProtection="1">
      <alignment horizontal="center" vertical="center"/>
      <protection hidden="1"/>
    </xf>
    <xf numFmtId="186" fontId="26" fillId="0" borderId="155" xfId="0" applyNumberFormat="1" applyFont="1" applyFill="1" applyBorder="1" applyAlignment="1" applyProtection="1">
      <alignment horizontal="right" vertical="center"/>
      <protection hidden="1"/>
    </xf>
    <xf numFmtId="186" fontId="26" fillId="0" borderId="83" xfId="0" applyNumberFormat="1" applyFont="1" applyFill="1" applyBorder="1" applyAlignment="1" applyProtection="1">
      <alignment horizontal="right" vertical="center"/>
      <protection hidden="1"/>
    </xf>
    <xf numFmtId="186" fontId="26" fillId="0" borderId="84" xfId="0" applyNumberFormat="1" applyFont="1" applyFill="1" applyBorder="1" applyAlignment="1" applyProtection="1">
      <alignment horizontal="right" vertical="center"/>
      <protection hidden="1"/>
    </xf>
    <xf numFmtId="189" fontId="26" fillId="0" borderId="155" xfId="0" applyNumberFormat="1" applyFont="1" applyFill="1" applyBorder="1" applyAlignment="1" applyProtection="1">
      <alignment horizontal="right" vertical="center"/>
      <protection hidden="1"/>
    </xf>
    <xf numFmtId="189" fontId="26" fillId="0" borderId="83" xfId="0" applyNumberFormat="1" applyFont="1" applyFill="1" applyBorder="1" applyAlignment="1" applyProtection="1">
      <alignment horizontal="right" vertical="center"/>
      <protection hidden="1"/>
    </xf>
    <xf numFmtId="189" fontId="26" fillId="0" borderId="84" xfId="0" applyNumberFormat="1" applyFont="1" applyFill="1" applyBorder="1" applyAlignment="1" applyProtection="1">
      <alignment horizontal="right" vertical="center"/>
      <protection hidden="1"/>
    </xf>
    <xf numFmtId="189" fontId="26" fillId="0" borderId="96" xfId="0" applyNumberFormat="1" applyFont="1" applyFill="1" applyBorder="1" applyAlignment="1" applyProtection="1">
      <alignment horizontal="right" vertical="center"/>
      <protection hidden="1"/>
    </xf>
    <xf numFmtId="0" fontId="20" fillId="0" borderId="189" xfId="0" applyFont="1" applyFill="1" applyBorder="1" applyAlignment="1" applyProtection="1">
      <alignment horizontal="center" vertical="center"/>
      <protection hidden="1"/>
    </xf>
    <xf numFmtId="0" fontId="20" fillId="0" borderId="83" xfId="0" applyFont="1" applyFill="1" applyBorder="1" applyAlignment="1" applyProtection="1">
      <alignment horizontal="center" vertical="center"/>
      <protection hidden="1"/>
    </xf>
    <xf numFmtId="0" fontId="20" fillId="0" borderId="107" xfId="0" applyFont="1" applyFill="1" applyBorder="1" applyAlignment="1" applyProtection="1">
      <alignment horizontal="center" vertical="center"/>
      <protection hidden="1"/>
    </xf>
    <xf numFmtId="0" fontId="25" fillId="0" borderId="195" xfId="0" applyFont="1" applyFill="1" applyBorder="1" applyAlignment="1" applyProtection="1">
      <alignment horizontal="center" vertical="center"/>
      <protection hidden="1"/>
    </xf>
    <xf numFmtId="0" fontId="25" fillId="0" borderId="196" xfId="0" applyFont="1" applyFill="1" applyBorder="1" applyAlignment="1" applyProtection="1">
      <alignment horizontal="center" vertical="center"/>
      <protection hidden="1"/>
    </xf>
    <xf numFmtId="0" fontId="25" fillId="0" borderId="197" xfId="0" applyFont="1" applyFill="1" applyBorder="1" applyAlignment="1" applyProtection="1">
      <alignment horizontal="center" vertical="center"/>
      <protection hidden="1"/>
    </xf>
    <xf numFmtId="0" fontId="15" fillId="0" borderId="0" xfId="0" applyNumberFormat="1" applyFont="1" applyFill="1" applyBorder="1" applyAlignment="1" applyProtection="1">
      <alignment horizontal="center" vertical="center"/>
      <protection hidden="1"/>
    </xf>
    <xf numFmtId="0" fontId="15" fillId="0" borderId="136" xfId="0" applyNumberFormat="1" applyFont="1" applyFill="1" applyBorder="1" applyAlignment="1" applyProtection="1">
      <alignment horizontal="center" vertical="center"/>
      <protection hidden="1"/>
    </xf>
    <xf numFmtId="0" fontId="20" fillId="0" borderId="0" xfId="0" applyNumberFormat="1" applyFont="1" applyFill="1" applyBorder="1" applyAlignment="1" applyProtection="1">
      <alignment horizontal="left" vertical="center" shrinkToFit="1"/>
      <protection hidden="1"/>
    </xf>
    <xf numFmtId="0" fontId="20" fillId="0" borderId="136" xfId="0" applyFont="1" applyFill="1" applyBorder="1" applyAlignment="1" applyProtection="1">
      <alignment horizontal="left" vertical="center" shrinkToFit="1"/>
      <protection hidden="1"/>
    </xf>
    <xf numFmtId="0" fontId="26" fillId="0" borderId="91" xfId="0" applyFont="1" applyFill="1" applyBorder="1" applyAlignment="1" applyProtection="1">
      <alignment horizontal="center" vertical="center"/>
      <protection hidden="1"/>
    </xf>
    <xf numFmtId="190" fontId="25" fillId="0" borderId="58" xfId="0" applyNumberFormat="1" applyFont="1" applyFill="1" applyBorder="1" applyAlignment="1" applyProtection="1">
      <alignment horizontal="center" vertical="center"/>
      <protection hidden="1"/>
    </xf>
    <xf numFmtId="190" fontId="25" fillId="0" borderId="196" xfId="0" applyNumberFormat="1" applyFont="1" applyFill="1" applyBorder="1" applyAlignment="1" applyProtection="1">
      <alignment horizontal="center" vertical="center"/>
      <protection hidden="1"/>
    </xf>
    <xf numFmtId="190" fontId="25" fillId="0" borderId="54" xfId="0" applyNumberFormat="1" applyFont="1" applyFill="1" applyBorder="1" applyAlignment="1" applyProtection="1">
      <alignment horizontal="center" vertical="center"/>
      <protection hidden="1"/>
    </xf>
    <xf numFmtId="190" fontId="25" fillId="0" borderId="198" xfId="0" applyNumberFormat="1" applyFont="1" applyFill="1" applyBorder="1" applyAlignment="1" applyProtection="1">
      <alignment horizontal="center" vertical="center"/>
      <protection hidden="1"/>
    </xf>
    <xf numFmtId="186" fontId="26" fillId="0" borderId="86" xfId="0" applyNumberFormat="1" applyFont="1" applyFill="1" applyBorder="1" applyAlignment="1" applyProtection="1">
      <alignment horizontal="right" vertical="center"/>
      <protection hidden="1"/>
    </xf>
    <xf numFmtId="190" fontId="25" fillId="0" borderId="199" xfId="0" applyNumberFormat="1" applyFont="1" applyFill="1" applyBorder="1" applyAlignment="1" applyProtection="1">
      <alignment horizontal="center" vertical="center"/>
      <protection hidden="1"/>
    </xf>
    <xf numFmtId="189" fontId="26" fillId="0" borderId="200" xfId="0" applyNumberFormat="1" applyFont="1" applyFill="1" applyBorder="1" applyAlignment="1" applyProtection="1">
      <alignment horizontal="right" vertical="center"/>
      <protection hidden="1"/>
    </xf>
    <xf numFmtId="189" fontId="26" fillId="0" borderId="37" xfId="0" applyNumberFormat="1" applyFont="1" applyFill="1" applyBorder="1" applyAlignment="1" applyProtection="1">
      <alignment horizontal="right" vertical="center"/>
      <protection hidden="1"/>
    </xf>
    <xf numFmtId="190" fontId="25" fillId="0" borderId="128" xfId="0" applyNumberFormat="1" applyFont="1" applyFill="1" applyBorder="1" applyAlignment="1" applyProtection="1">
      <alignment horizontal="right" vertical="center"/>
      <protection hidden="1"/>
    </xf>
    <xf numFmtId="190" fontId="25" fillId="0" borderId="55" xfId="0" applyNumberFormat="1" applyFont="1" applyFill="1" applyBorder="1" applyAlignment="1" applyProtection="1">
      <alignment horizontal="right" vertical="center"/>
      <protection hidden="1"/>
    </xf>
    <xf numFmtId="0" fontId="25" fillId="0" borderId="134" xfId="0" applyFont="1" applyFill="1" applyBorder="1" applyAlignment="1" applyProtection="1">
      <alignment horizontal="center" vertical="center"/>
      <protection hidden="1"/>
    </xf>
    <xf numFmtId="0" fontId="25" fillId="0" borderId="100" xfId="0" applyFont="1" applyFill="1" applyBorder="1" applyAlignment="1" applyProtection="1">
      <alignment horizontal="center" vertical="center"/>
      <protection hidden="1"/>
    </xf>
    <xf numFmtId="0" fontId="25" fillId="0" borderId="103" xfId="0" applyFont="1" applyFill="1" applyBorder="1" applyAlignment="1" applyProtection="1">
      <alignment horizontal="center" vertical="center"/>
      <protection hidden="1"/>
    </xf>
    <xf numFmtId="0" fontId="20" fillId="0" borderId="83" xfId="0" applyFont="1" applyBorder="1" applyAlignment="1" applyProtection="1">
      <alignment horizontal="center" vertical="center"/>
      <protection hidden="1"/>
    </xf>
    <xf numFmtId="0" fontId="20" fillId="0" borderId="107" xfId="0" applyFont="1" applyBorder="1" applyAlignment="1" applyProtection="1">
      <alignment horizontal="center" vertical="center"/>
      <protection hidden="1"/>
    </xf>
    <xf numFmtId="0" fontId="20" fillId="0" borderId="80" xfId="0" applyFont="1" applyFill="1" applyBorder="1" applyAlignment="1" applyProtection="1">
      <alignment horizontal="center"/>
      <protection hidden="1"/>
    </xf>
    <xf numFmtId="0" fontId="20" fillId="0" borderId="158" xfId="0" applyFont="1" applyBorder="1" applyAlignment="1" applyProtection="1">
      <alignment horizontal="center"/>
      <protection hidden="1"/>
    </xf>
    <xf numFmtId="0" fontId="15" fillId="0" borderId="0" xfId="0" applyNumberFormat="1" applyFont="1" applyFill="1" applyBorder="1" applyAlignment="1" applyProtection="1">
      <alignment horizontal="center"/>
      <protection hidden="1"/>
    </xf>
    <xf numFmtId="0" fontId="20" fillId="0" borderId="201" xfId="0" applyFont="1" applyFill="1" applyBorder="1" applyAlignment="1" applyProtection="1">
      <alignment horizontal="center" vertical="center"/>
      <protection hidden="1"/>
    </xf>
    <xf numFmtId="0" fontId="20" fillId="0" borderId="202" xfId="0" applyFont="1" applyBorder="1" applyAlignment="1" applyProtection="1">
      <alignment horizontal="center" vertical="center"/>
      <protection hidden="1"/>
    </xf>
    <xf numFmtId="0" fontId="20" fillId="0" borderId="100" xfId="0" applyFont="1" applyBorder="1" applyAlignment="1" applyProtection="1">
      <alignment horizontal="center" vertical="center"/>
      <protection hidden="1"/>
    </xf>
    <xf numFmtId="0" fontId="20" fillId="0" borderId="31" xfId="0" applyFont="1" applyBorder="1" applyAlignment="1" applyProtection="1">
      <alignment horizontal="center" vertical="center"/>
      <protection hidden="1"/>
    </xf>
    <xf numFmtId="0" fontId="20" fillId="0" borderId="109" xfId="0" applyFont="1" applyBorder="1" applyAlignment="1" applyProtection="1">
      <alignment horizontal="center" vertical="center"/>
      <protection hidden="1"/>
    </xf>
    <xf numFmtId="0" fontId="20" fillId="0" borderId="110" xfId="0" applyFont="1" applyBorder="1" applyAlignment="1" applyProtection="1">
      <alignment horizontal="center" vertical="center"/>
      <protection hidden="1"/>
    </xf>
    <xf numFmtId="0" fontId="20" fillId="0" borderId="136" xfId="0" applyFont="1" applyFill="1" applyBorder="1" applyAlignment="1" applyProtection="1">
      <alignment horizontal="center" shrinkToFit="1"/>
      <protection hidden="1"/>
    </xf>
    <xf numFmtId="0" fontId="20" fillId="0" borderId="114" xfId="0" applyFont="1" applyFill="1" applyBorder="1" applyAlignment="1" applyProtection="1">
      <alignment horizontal="center" shrinkToFit="1"/>
      <protection hidden="1"/>
    </xf>
    <xf numFmtId="0" fontId="21" fillId="0" borderId="89" xfId="0" applyFont="1" applyFill="1" applyBorder="1" applyAlignment="1" applyProtection="1">
      <alignment horizontal="center"/>
      <protection hidden="1"/>
    </xf>
    <xf numFmtId="0" fontId="21" fillId="0" borderId="150" xfId="0" applyFont="1" applyBorder="1" applyAlignment="1" applyProtection="1">
      <alignment horizontal="center"/>
      <protection hidden="1"/>
    </xf>
    <xf numFmtId="0" fontId="21" fillId="0" borderId="70" xfId="0" applyFont="1" applyFill="1" applyBorder="1" applyAlignment="1" applyProtection="1">
      <alignment horizontal="center"/>
      <protection hidden="1"/>
    </xf>
    <xf numFmtId="0" fontId="21" fillId="0" borderId="203" xfId="0" applyFont="1" applyFill="1" applyBorder="1" applyAlignment="1" applyProtection="1">
      <alignment horizontal="center" shrinkToFit="1"/>
      <protection hidden="1"/>
    </xf>
    <xf numFmtId="0" fontId="21" fillId="0" borderId="136" xfId="0" applyFont="1" applyFill="1" applyBorder="1" applyAlignment="1" applyProtection="1">
      <alignment horizontal="center" shrinkToFit="1"/>
      <protection hidden="1"/>
    </xf>
    <xf numFmtId="0" fontId="20" fillId="0" borderId="190" xfId="0" applyFont="1" applyFill="1" applyBorder="1" applyAlignment="1" applyProtection="1">
      <alignment horizontal="center" vertical="center"/>
      <protection hidden="1"/>
    </xf>
    <xf numFmtId="0" fontId="20" fillId="0" borderId="185" xfId="0" applyFont="1" applyBorder="1" applyAlignment="1" applyProtection="1">
      <alignment horizontal="center" vertical="center"/>
      <protection hidden="1"/>
    </xf>
    <xf numFmtId="0" fontId="20" fillId="0" borderId="106" xfId="0" applyFont="1" applyBorder="1" applyAlignment="1" applyProtection="1">
      <alignment horizontal="center" vertical="center"/>
      <protection hidden="1"/>
    </xf>
    <xf numFmtId="0" fontId="1" fillId="33" borderId="69" xfId="0" applyFont="1" applyFill="1" applyBorder="1" applyAlignment="1" applyProtection="1">
      <alignment horizontal="center"/>
      <protection hidden="1"/>
    </xf>
    <xf numFmtId="0" fontId="1" fillId="33" borderId="71" xfId="0" applyFont="1" applyFill="1" applyBorder="1" applyAlignment="1" applyProtection="1">
      <alignment horizontal="center"/>
      <protection hidden="1"/>
    </xf>
    <xf numFmtId="0" fontId="12" fillId="33" borderId="0" xfId="0" applyFont="1" applyFill="1" applyBorder="1" applyAlignment="1" applyProtection="1">
      <alignment horizontal="center"/>
      <protection hidden="1"/>
    </xf>
    <xf numFmtId="0" fontId="1" fillId="33" borderId="68" xfId="0" applyFont="1" applyFill="1" applyBorder="1" applyAlignment="1" applyProtection="1">
      <alignment horizontal="center"/>
      <protection hidden="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122">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8" formatCode="mm&quot;′&quot;ss&quot;″&quot;"/>
      <border/>
    </dxf>
    <dxf>
      <numFmt numFmtId="186" formatCode="h&quot;°&quot;mm&quot;′&quot;ss&quot;″&quo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1337052"/>
        <c:axId val="12033469"/>
      </c:barChart>
      <c:catAx>
        <c:axId val="1337052"/>
        <c:scaling>
          <c:orientation val="minMax"/>
        </c:scaling>
        <c:axPos val="b"/>
        <c:delete val="0"/>
        <c:numFmt formatCode="General" sourceLinked="1"/>
        <c:majorTickMark val="in"/>
        <c:minorTickMark val="none"/>
        <c:tickLblPos val="nextTo"/>
        <c:spPr>
          <a:ln w="3175">
            <a:solidFill>
              <a:srgbClr val="000000"/>
            </a:solidFill>
          </a:ln>
        </c:spPr>
        <c:crossAx val="12033469"/>
        <c:crosses val="autoZero"/>
        <c:auto val="0"/>
        <c:lblOffset val="100"/>
        <c:tickLblSkip val="1"/>
        <c:noMultiLvlLbl val="0"/>
      </c:catAx>
      <c:valAx>
        <c:axId val="12033469"/>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337052"/>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Osaka"/>
              <a:ea typeface="Osaka"/>
              <a:cs typeface="Osaka"/>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Osaka"/>
          <a:ea typeface="Osaka"/>
          <a:cs typeface="Osaka"/>
        </a:defRPr>
      </a:pPr>
    </a:p>
  </c:txPr>
  <c:date1904 val="1"/>
</chartSpace>
</file>

<file path=xl/drawings/_rels/drawing9.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123825</xdr:colOff>
      <xdr:row>0</xdr:row>
      <xdr:rowOff>76200</xdr:rowOff>
    </xdr:from>
    <xdr:ext cx="1800225" cy="352425"/>
    <xdr:sp macro="[0]!走順入れ替え">
      <xdr:nvSpPr>
        <xdr:cNvPr id="1" name="Text Box 14"/>
        <xdr:cNvSpPr txBox="1">
          <a:spLocks noChangeArrowheads="1"/>
        </xdr:cNvSpPr>
      </xdr:nvSpPr>
      <xdr:spPr>
        <a:xfrm>
          <a:off x="123825" y="76200"/>
          <a:ext cx="1800225" cy="352425"/>
        </a:xfrm>
        <a:prstGeom prst="rect">
          <a:avLst/>
        </a:prstGeom>
        <a:gradFill rotWithShape="1">
          <a:gsLst>
            <a:gs pos="0">
              <a:srgbClr val="668080"/>
            </a:gs>
            <a:gs pos="50000">
              <a:srgbClr val="CCFFFF"/>
            </a:gs>
            <a:gs pos="100000">
              <a:srgbClr val="668080"/>
            </a:gs>
          </a:gsLst>
          <a:lin ang="5400000" scaled="1"/>
        </a:gradFill>
        <a:ln w="9525" cmpd="sng">
          <a:solidFill>
            <a:srgbClr val="000000"/>
          </a:solidFill>
          <a:headEnd type="none"/>
          <a:tailEnd type="none"/>
        </a:ln>
      </xdr:spPr>
      <xdr:txBody>
        <a:bodyPr vertOverflow="clip" wrap="square" lIns="36576" tIns="27432" rIns="36576" bIns="27432" anchor="ctr">
          <a:spAutoFit/>
        </a:bodyPr>
        <a:p>
          <a:pPr algn="ctr">
            <a:defRPr/>
          </a:pPr>
          <a:r>
            <a:rPr lang="en-US" cap="none" sz="1800" b="1" i="0" u="none" baseline="0">
              <a:solidFill>
                <a:srgbClr val="000000"/>
              </a:solidFill>
            </a:rPr>
            <a:t>走順入れ換え</a:t>
          </a:r>
        </a:p>
      </xdr:txBody>
    </xdr:sp>
    <xdr:clientData/>
  </xdr:oneCellAnchor>
  <xdr:oneCellAnchor>
    <xdr:from>
      <xdr:col>3</xdr:col>
      <xdr:colOff>76200</xdr:colOff>
      <xdr:row>0</xdr:row>
      <xdr:rowOff>76200</xdr:rowOff>
    </xdr:from>
    <xdr:ext cx="2362200" cy="352425"/>
    <xdr:sp macro="[0]!全チーム入力完了">
      <xdr:nvSpPr>
        <xdr:cNvPr id="2" name="Text Box 15"/>
        <xdr:cNvSpPr txBox="1">
          <a:spLocks noChangeArrowheads="1"/>
        </xdr:cNvSpPr>
      </xdr:nvSpPr>
      <xdr:spPr>
        <a:xfrm>
          <a:off x="2105025" y="76200"/>
          <a:ext cx="2362200" cy="352425"/>
        </a:xfrm>
        <a:prstGeom prst="rect">
          <a:avLst/>
        </a:prstGeom>
        <a:gradFill rotWithShape="1">
          <a:gsLst>
            <a:gs pos="0">
              <a:srgbClr val="B36B8F"/>
            </a:gs>
            <a:gs pos="50000">
              <a:srgbClr val="FF99CC"/>
            </a:gs>
            <a:gs pos="100000">
              <a:srgbClr val="B36B8F"/>
            </a:gs>
          </a:gsLst>
          <a:lin ang="5400000" scaled="1"/>
        </a:gradFill>
        <a:ln w="9525" cmpd="sng">
          <a:solidFill>
            <a:srgbClr val="000000"/>
          </a:solidFill>
          <a:headEnd type="none"/>
          <a:tailEnd type="none"/>
        </a:ln>
      </xdr:spPr>
      <xdr:txBody>
        <a:bodyPr vertOverflow="clip" wrap="square" lIns="36576" tIns="27432" rIns="36576" bIns="27432" anchor="ctr">
          <a:spAutoFit/>
        </a:bodyPr>
        <a:p>
          <a:pPr algn="ctr">
            <a:defRPr/>
          </a:pPr>
          <a:r>
            <a:rPr lang="en-US" cap="none" sz="1800" b="1" i="0" u="none" baseline="0">
              <a:solidFill>
                <a:srgbClr val="000000"/>
              </a:solidFill>
            </a:rPr>
            <a:t>全チーム入力完了</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9525</xdr:colOff>
      <xdr:row>1</xdr:row>
      <xdr:rowOff>0</xdr:rowOff>
    </xdr:from>
    <xdr:ext cx="361950" cy="171450"/>
    <xdr:sp macro="[0]!通過1区">
      <xdr:nvSpPr>
        <xdr:cNvPr id="1" name="Text Box 14"/>
        <xdr:cNvSpPr txBox="1">
          <a:spLocks noChangeArrowheads="1"/>
        </xdr:cNvSpPr>
      </xdr:nvSpPr>
      <xdr:spPr>
        <a:xfrm>
          <a:off x="1209675" y="209550"/>
          <a:ext cx="361950" cy="171450"/>
        </a:xfrm>
        <a:prstGeom prst="rect">
          <a:avLst/>
        </a:prstGeom>
        <a:gradFill rotWithShape="1">
          <a:gsLst>
            <a:gs pos="0">
              <a:srgbClr val="5E7676"/>
            </a:gs>
            <a:gs pos="50000">
              <a:srgbClr val="CCFFFF"/>
            </a:gs>
            <a:gs pos="100000">
              <a:srgbClr val="5E7676"/>
            </a:gs>
          </a:gsLst>
          <a:lin ang="5400000" scaled="1"/>
        </a:gra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rPr>
            <a:t>１区</a:t>
          </a:r>
        </a:p>
      </xdr:txBody>
    </xdr:sp>
    <xdr:clientData/>
  </xdr:oneCellAnchor>
  <xdr:oneCellAnchor>
    <xdr:from>
      <xdr:col>5</xdr:col>
      <xdr:colOff>9525</xdr:colOff>
      <xdr:row>1</xdr:row>
      <xdr:rowOff>0</xdr:rowOff>
    </xdr:from>
    <xdr:ext cx="361950" cy="171450"/>
    <xdr:sp macro="[0]!通過2区">
      <xdr:nvSpPr>
        <xdr:cNvPr id="2" name="Text Box 15"/>
        <xdr:cNvSpPr txBox="1">
          <a:spLocks noChangeArrowheads="1"/>
        </xdr:cNvSpPr>
      </xdr:nvSpPr>
      <xdr:spPr>
        <a:xfrm>
          <a:off x="2609850" y="209550"/>
          <a:ext cx="361950" cy="171450"/>
        </a:xfrm>
        <a:prstGeom prst="rect">
          <a:avLst/>
        </a:prstGeom>
        <a:gradFill rotWithShape="1">
          <a:gsLst>
            <a:gs pos="0">
              <a:srgbClr val="5E7676"/>
            </a:gs>
            <a:gs pos="50000">
              <a:srgbClr val="CCFFFF"/>
            </a:gs>
            <a:gs pos="100000">
              <a:srgbClr val="5E7676"/>
            </a:gs>
          </a:gsLst>
          <a:lin ang="5400000" scaled="1"/>
        </a:gra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rPr>
            <a:t>２区</a:t>
          </a:r>
        </a:p>
      </xdr:txBody>
    </xdr:sp>
    <xdr:clientData/>
  </xdr:oneCellAnchor>
  <xdr:oneCellAnchor>
    <xdr:from>
      <xdr:col>7</xdr:col>
      <xdr:colOff>9525</xdr:colOff>
      <xdr:row>1</xdr:row>
      <xdr:rowOff>0</xdr:rowOff>
    </xdr:from>
    <xdr:ext cx="361950" cy="171450"/>
    <xdr:sp macro="[0]!通過3区">
      <xdr:nvSpPr>
        <xdr:cNvPr id="3" name="Text Box 16"/>
        <xdr:cNvSpPr txBox="1">
          <a:spLocks noChangeArrowheads="1"/>
        </xdr:cNvSpPr>
      </xdr:nvSpPr>
      <xdr:spPr>
        <a:xfrm>
          <a:off x="4010025" y="209550"/>
          <a:ext cx="361950" cy="171450"/>
        </a:xfrm>
        <a:prstGeom prst="rect">
          <a:avLst/>
        </a:prstGeom>
        <a:gradFill rotWithShape="1">
          <a:gsLst>
            <a:gs pos="0">
              <a:srgbClr val="5E7676"/>
            </a:gs>
            <a:gs pos="50000">
              <a:srgbClr val="CCFFFF"/>
            </a:gs>
            <a:gs pos="100000">
              <a:srgbClr val="5E7676"/>
            </a:gs>
          </a:gsLst>
          <a:lin ang="5400000" scaled="1"/>
        </a:gra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rPr>
            <a:t>３区</a:t>
          </a:r>
        </a:p>
      </xdr:txBody>
    </xdr:sp>
    <xdr:clientData/>
  </xdr:oneCellAnchor>
  <xdr:oneCellAnchor>
    <xdr:from>
      <xdr:col>9</xdr:col>
      <xdr:colOff>9525</xdr:colOff>
      <xdr:row>1</xdr:row>
      <xdr:rowOff>0</xdr:rowOff>
    </xdr:from>
    <xdr:ext cx="361950" cy="171450"/>
    <xdr:sp macro="[0]!通過4区">
      <xdr:nvSpPr>
        <xdr:cNvPr id="4" name="Text Box 17"/>
        <xdr:cNvSpPr txBox="1">
          <a:spLocks noChangeArrowheads="1"/>
        </xdr:cNvSpPr>
      </xdr:nvSpPr>
      <xdr:spPr>
        <a:xfrm>
          <a:off x="5410200" y="209550"/>
          <a:ext cx="361950" cy="171450"/>
        </a:xfrm>
        <a:prstGeom prst="rect">
          <a:avLst/>
        </a:prstGeom>
        <a:gradFill rotWithShape="1">
          <a:gsLst>
            <a:gs pos="0">
              <a:srgbClr val="5E7676"/>
            </a:gs>
            <a:gs pos="50000">
              <a:srgbClr val="CCFFFF"/>
            </a:gs>
            <a:gs pos="100000">
              <a:srgbClr val="5E7676"/>
            </a:gs>
          </a:gsLst>
          <a:lin ang="5400000" scaled="1"/>
        </a:gra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rPr>
            <a:t>４区</a:t>
          </a:r>
        </a:p>
      </xdr:txBody>
    </xdr:sp>
    <xdr:clientData/>
  </xdr:oneCellAnchor>
  <xdr:oneCellAnchor>
    <xdr:from>
      <xdr:col>11</xdr:col>
      <xdr:colOff>9525</xdr:colOff>
      <xdr:row>1</xdr:row>
      <xdr:rowOff>0</xdr:rowOff>
    </xdr:from>
    <xdr:ext cx="361950" cy="171450"/>
    <xdr:sp macro="[0]!通過5区">
      <xdr:nvSpPr>
        <xdr:cNvPr id="5" name="Text Box 18"/>
        <xdr:cNvSpPr txBox="1">
          <a:spLocks noChangeArrowheads="1"/>
        </xdr:cNvSpPr>
      </xdr:nvSpPr>
      <xdr:spPr>
        <a:xfrm>
          <a:off x="6810375" y="209550"/>
          <a:ext cx="361950" cy="171450"/>
        </a:xfrm>
        <a:prstGeom prst="rect">
          <a:avLst/>
        </a:prstGeom>
        <a:gradFill rotWithShape="1">
          <a:gsLst>
            <a:gs pos="0">
              <a:srgbClr val="5E7676"/>
            </a:gs>
            <a:gs pos="50000">
              <a:srgbClr val="CCFFFF"/>
            </a:gs>
            <a:gs pos="100000">
              <a:srgbClr val="5E7676"/>
            </a:gs>
          </a:gsLst>
          <a:lin ang="5400000" scaled="1"/>
        </a:gra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rPr>
            <a:t>５区</a:t>
          </a:r>
        </a:p>
      </xdr:txBody>
    </xdr:sp>
    <xdr:clientData/>
  </xdr:oneCellAnchor>
  <xdr:oneCellAnchor>
    <xdr:from>
      <xdr:col>1</xdr:col>
      <xdr:colOff>9525</xdr:colOff>
      <xdr:row>2</xdr:row>
      <xdr:rowOff>9525</xdr:rowOff>
    </xdr:from>
    <xdr:ext cx="466725" cy="152400"/>
    <xdr:sp macro="[0]!通過順番号">
      <xdr:nvSpPr>
        <xdr:cNvPr id="6" name="Text Box 20"/>
        <xdr:cNvSpPr txBox="1">
          <a:spLocks noChangeArrowheads="1"/>
        </xdr:cNvSpPr>
      </xdr:nvSpPr>
      <xdr:spPr>
        <a:xfrm>
          <a:off x="85725" y="428625"/>
          <a:ext cx="466725" cy="152400"/>
        </a:xfrm>
        <a:prstGeom prst="rect">
          <a:avLst/>
        </a:prstGeom>
        <a:gradFill rotWithShape="1">
          <a:gsLst>
            <a:gs pos="0">
              <a:srgbClr val="5E7676"/>
            </a:gs>
            <a:gs pos="50000">
              <a:srgbClr val="CCFFFF"/>
            </a:gs>
            <a:gs pos="100000">
              <a:srgbClr val="5E7676"/>
            </a:gs>
          </a:gsLst>
          <a:lin ang="5400000" scaled="1"/>
        </a:gra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rPr>
            <a:t>番号</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133350</xdr:colOff>
      <xdr:row>6</xdr:row>
      <xdr:rowOff>142875</xdr:rowOff>
    </xdr:from>
    <xdr:ext cx="962025" cy="190500"/>
    <xdr:sp macro="[0]!チーム順1区">
      <xdr:nvSpPr>
        <xdr:cNvPr id="1" name="Text Box 1"/>
        <xdr:cNvSpPr txBox="1">
          <a:spLocks noChangeArrowheads="1"/>
        </xdr:cNvSpPr>
      </xdr:nvSpPr>
      <xdr:spPr>
        <a:xfrm>
          <a:off x="7429500" y="1628775"/>
          <a:ext cx="962025" cy="190500"/>
        </a:xfrm>
        <a:prstGeom prst="rect">
          <a:avLst/>
        </a:prstGeom>
        <a:gradFill rotWithShape="1">
          <a:gsLst>
            <a:gs pos="0">
              <a:srgbClr val="76475E"/>
            </a:gs>
            <a:gs pos="50000">
              <a:srgbClr val="FF99CC"/>
            </a:gs>
            <a:gs pos="100000">
              <a:srgbClr val="76475E"/>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チーム順</a:t>
          </a:r>
        </a:p>
      </xdr:txBody>
    </xdr:sp>
    <xdr:clientData/>
  </xdr:oneCellAnchor>
  <xdr:oneCellAnchor>
    <xdr:from>
      <xdr:col>9</xdr:col>
      <xdr:colOff>133350</xdr:colOff>
      <xdr:row>14</xdr:row>
      <xdr:rowOff>85725</xdr:rowOff>
    </xdr:from>
    <xdr:ext cx="962025" cy="219075"/>
    <xdr:sp>
      <xdr:nvSpPr>
        <xdr:cNvPr id="2" name="Text Box 3"/>
        <xdr:cNvSpPr txBox="1">
          <a:spLocks noChangeArrowheads="1"/>
        </xdr:cNvSpPr>
      </xdr:nvSpPr>
      <xdr:spPr>
        <a:xfrm>
          <a:off x="7429500" y="3400425"/>
          <a:ext cx="962025" cy="219075"/>
        </a:xfrm>
        <a:prstGeom prst="rect">
          <a:avLst/>
        </a:prstGeom>
        <a:gradFill rotWithShape="1">
          <a:gsLst>
            <a:gs pos="0">
              <a:srgbClr val="767647"/>
            </a:gs>
            <a:gs pos="50000">
              <a:srgbClr val="FFFF99"/>
            </a:gs>
            <a:gs pos="100000">
              <a:srgbClr val="767647"/>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印　刷</a:t>
          </a:r>
        </a:p>
      </xdr:txBody>
    </xdr:sp>
    <xdr:clientData/>
  </xdr:oneCellAnchor>
  <xdr:oneCellAnchor>
    <xdr:from>
      <xdr:col>9</xdr:col>
      <xdr:colOff>133350</xdr:colOff>
      <xdr:row>2</xdr:row>
      <xdr:rowOff>85725</xdr:rowOff>
    </xdr:from>
    <xdr:ext cx="962025" cy="219075"/>
    <xdr:sp macro="[0]!終了1区">
      <xdr:nvSpPr>
        <xdr:cNvPr id="3" name="Text Box 8"/>
        <xdr:cNvSpPr txBox="1">
          <a:spLocks noChangeArrowheads="1"/>
        </xdr:cNvSpPr>
      </xdr:nvSpPr>
      <xdr:spPr>
        <a:xfrm>
          <a:off x="7429500" y="657225"/>
          <a:ext cx="962025" cy="219075"/>
        </a:xfrm>
        <a:prstGeom prst="rect">
          <a:avLst/>
        </a:prstGeom>
        <a:gradFill rotWithShape="1">
          <a:gsLst>
            <a:gs pos="0">
              <a:srgbClr val="5E4776"/>
            </a:gs>
            <a:gs pos="50000">
              <a:srgbClr val="CC99FF"/>
            </a:gs>
            <a:gs pos="100000">
              <a:srgbClr val="5E4776"/>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１区終了</a:t>
          </a:r>
        </a:p>
      </xdr:txBody>
    </xdr:sp>
    <xdr:clientData/>
  </xdr:oneCellAnchor>
  <xdr:oneCellAnchor>
    <xdr:from>
      <xdr:col>9</xdr:col>
      <xdr:colOff>142875</xdr:colOff>
      <xdr:row>8</xdr:row>
      <xdr:rowOff>104775</xdr:rowOff>
    </xdr:from>
    <xdr:ext cx="962025" cy="495300"/>
    <xdr:sp macro="[0]!区間順位1区">
      <xdr:nvSpPr>
        <xdr:cNvPr id="4" name="Text Box 6"/>
        <xdr:cNvSpPr txBox="1">
          <a:spLocks noChangeArrowheads="1"/>
        </xdr:cNvSpPr>
      </xdr:nvSpPr>
      <xdr:spPr>
        <a:xfrm>
          <a:off x="7439025" y="2047875"/>
          <a:ext cx="962025" cy="495300"/>
        </a:xfrm>
        <a:prstGeom prst="rect">
          <a:avLst/>
        </a:prstGeom>
        <a:gradFill rotWithShape="1">
          <a:gsLst>
            <a:gs pos="0">
              <a:srgbClr val="5E7676"/>
            </a:gs>
            <a:gs pos="50000">
              <a:srgbClr val="CCFFFF"/>
            </a:gs>
            <a:gs pos="100000">
              <a:srgbClr val="5E7676"/>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latin typeface="ＭＳ Ｐゴシック"/>
              <a:ea typeface="ＭＳ Ｐゴシック"/>
              <a:cs typeface="ＭＳ Ｐゴシック"/>
            </a:rPr>
            <a:t>通過・</a:t>
          </a:r>
          <a:r>
            <a:rPr lang="en-US" cap="none" sz="1200" b="1" i="0" u="none" baseline="0">
              <a:solidFill>
                <a:srgbClr val="000000"/>
              </a:solidFill>
              <a:latin typeface="Osaka"/>
              <a:ea typeface="Osaka"/>
              <a:cs typeface="Osaka"/>
            </a:rPr>
            <a:t>
</a:t>
          </a:r>
          <a:r>
            <a:rPr lang="en-US" cap="none" sz="1200" b="1" i="0" u="none" baseline="0">
              <a:solidFill>
                <a:srgbClr val="000000"/>
              </a:solidFill>
              <a:latin typeface="ＭＳ Ｐゴシック"/>
              <a:ea typeface="ＭＳ Ｐゴシック"/>
              <a:cs typeface="ＭＳ Ｐゴシック"/>
            </a:rPr>
            <a:t>区間順位</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571500</xdr:colOff>
      <xdr:row>8</xdr:row>
      <xdr:rowOff>104775</xdr:rowOff>
    </xdr:from>
    <xdr:ext cx="142875" cy="276225"/>
    <xdr:sp fLocksText="0">
      <xdr:nvSpPr>
        <xdr:cNvPr id="1" name="Text Box 4"/>
        <xdr:cNvSpPr txBox="1">
          <a:spLocks noChangeArrowheads="1"/>
        </xdr:cNvSpPr>
      </xdr:nvSpPr>
      <xdr:spPr>
        <a:xfrm>
          <a:off x="7867650" y="2047875"/>
          <a:ext cx="142875" cy="276225"/>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oneCellAnchor>
    <xdr:from>
      <xdr:col>9</xdr:col>
      <xdr:colOff>133350</xdr:colOff>
      <xdr:row>6</xdr:row>
      <xdr:rowOff>142875</xdr:rowOff>
    </xdr:from>
    <xdr:ext cx="962025" cy="190500"/>
    <xdr:sp macro="[0]!チーム順2区">
      <xdr:nvSpPr>
        <xdr:cNvPr id="2" name="Text Box 5"/>
        <xdr:cNvSpPr txBox="1">
          <a:spLocks noChangeArrowheads="1"/>
        </xdr:cNvSpPr>
      </xdr:nvSpPr>
      <xdr:spPr>
        <a:xfrm>
          <a:off x="7429500" y="1628775"/>
          <a:ext cx="962025" cy="190500"/>
        </a:xfrm>
        <a:prstGeom prst="rect">
          <a:avLst/>
        </a:prstGeom>
        <a:gradFill rotWithShape="1">
          <a:gsLst>
            <a:gs pos="0">
              <a:srgbClr val="76475E"/>
            </a:gs>
            <a:gs pos="50000">
              <a:srgbClr val="FF99CC"/>
            </a:gs>
            <a:gs pos="100000">
              <a:srgbClr val="76475E"/>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チーム順</a:t>
          </a:r>
        </a:p>
      </xdr:txBody>
    </xdr:sp>
    <xdr:clientData/>
  </xdr:oneCellAnchor>
  <xdr:oneCellAnchor>
    <xdr:from>
      <xdr:col>9</xdr:col>
      <xdr:colOff>133350</xdr:colOff>
      <xdr:row>8</xdr:row>
      <xdr:rowOff>76200</xdr:rowOff>
    </xdr:from>
    <xdr:ext cx="962025" cy="209550"/>
    <xdr:sp macro="[0]!通過順位2区">
      <xdr:nvSpPr>
        <xdr:cNvPr id="3" name="Text Box 6"/>
        <xdr:cNvSpPr txBox="1">
          <a:spLocks noChangeArrowheads="1"/>
        </xdr:cNvSpPr>
      </xdr:nvSpPr>
      <xdr:spPr>
        <a:xfrm>
          <a:off x="7429500" y="2019300"/>
          <a:ext cx="962025" cy="209550"/>
        </a:xfrm>
        <a:prstGeom prst="rect">
          <a:avLst/>
        </a:prstGeom>
        <a:gradFill rotWithShape="1">
          <a:gsLst>
            <a:gs pos="0">
              <a:srgbClr val="5E7676"/>
            </a:gs>
            <a:gs pos="50000">
              <a:srgbClr val="CCFFFF"/>
            </a:gs>
            <a:gs pos="100000">
              <a:srgbClr val="5E7676"/>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通過順位</a:t>
          </a:r>
        </a:p>
      </xdr:txBody>
    </xdr:sp>
    <xdr:clientData/>
  </xdr:oneCellAnchor>
  <xdr:oneCellAnchor>
    <xdr:from>
      <xdr:col>9</xdr:col>
      <xdr:colOff>133350</xdr:colOff>
      <xdr:row>14</xdr:row>
      <xdr:rowOff>85725</xdr:rowOff>
    </xdr:from>
    <xdr:ext cx="962025" cy="219075"/>
    <xdr:sp>
      <xdr:nvSpPr>
        <xdr:cNvPr id="4" name="Text Box 7"/>
        <xdr:cNvSpPr txBox="1">
          <a:spLocks noChangeArrowheads="1"/>
        </xdr:cNvSpPr>
      </xdr:nvSpPr>
      <xdr:spPr>
        <a:xfrm>
          <a:off x="7429500" y="3400425"/>
          <a:ext cx="962025" cy="219075"/>
        </a:xfrm>
        <a:prstGeom prst="rect">
          <a:avLst/>
        </a:prstGeom>
        <a:gradFill rotWithShape="1">
          <a:gsLst>
            <a:gs pos="0">
              <a:srgbClr val="767647"/>
            </a:gs>
            <a:gs pos="50000">
              <a:srgbClr val="FFFF99"/>
            </a:gs>
            <a:gs pos="100000">
              <a:srgbClr val="767647"/>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印　刷</a:t>
          </a:r>
        </a:p>
      </xdr:txBody>
    </xdr:sp>
    <xdr:clientData/>
  </xdr:oneCellAnchor>
  <xdr:oneCellAnchor>
    <xdr:from>
      <xdr:col>9</xdr:col>
      <xdr:colOff>133350</xdr:colOff>
      <xdr:row>2</xdr:row>
      <xdr:rowOff>85725</xdr:rowOff>
    </xdr:from>
    <xdr:ext cx="962025" cy="219075"/>
    <xdr:sp macro="[0]!終了2区">
      <xdr:nvSpPr>
        <xdr:cNvPr id="5" name="Text Box 9"/>
        <xdr:cNvSpPr txBox="1">
          <a:spLocks noChangeArrowheads="1"/>
        </xdr:cNvSpPr>
      </xdr:nvSpPr>
      <xdr:spPr>
        <a:xfrm>
          <a:off x="7429500" y="657225"/>
          <a:ext cx="962025" cy="219075"/>
        </a:xfrm>
        <a:prstGeom prst="rect">
          <a:avLst/>
        </a:prstGeom>
        <a:gradFill rotWithShape="1">
          <a:gsLst>
            <a:gs pos="0">
              <a:srgbClr val="5E4776"/>
            </a:gs>
            <a:gs pos="50000">
              <a:srgbClr val="CC99FF"/>
            </a:gs>
            <a:gs pos="100000">
              <a:srgbClr val="5E4776"/>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２区終了</a:t>
          </a:r>
        </a:p>
      </xdr:txBody>
    </xdr:sp>
    <xdr:clientData/>
  </xdr:oneCellAnchor>
  <xdr:oneCellAnchor>
    <xdr:from>
      <xdr:col>9</xdr:col>
      <xdr:colOff>133350</xdr:colOff>
      <xdr:row>10</xdr:row>
      <xdr:rowOff>38100</xdr:rowOff>
    </xdr:from>
    <xdr:ext cx="962025" cy="200025"/>
    <xdr:sp macro="[0]!区間順位2区">
      <xdr:nvSpPr>
        <xdr:cNvPr id="6" name="Text Box 10"/>
        <xdr:cNvSpPr txBox="1">
          <a:spLocks noChangeArrowheads="1"/>
        </xdr:cNvSpPr>
      </xdr:nvSpPr>
      <xdr:spPr>
        <a:xfrm>
          <a:off x="7429500" y="2438400"/>
          <a:ext cx="962025" cy="200025"/>
        </a:xfrm>
        <a:prstGeom prst="rect">
          <a:avLst/>
        </a:prstGeom>
        <a:gradFill rotWithShape="1">
          <a:gsLst>
            <a:gs pos="0">
              <a:srgbClr val="5E765E"/>
            </a:gs>
            <a:gs pos="50000">
              <a:srgbClr val="CCFFCC"/>
            </a:gs>
            <a:gs pos="100000">
              <a:srgbClr val="5E765E"/>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区間順位</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571500</xdr:colOff>
      <xdr:row>8</xdr:row>
      <xdr:rowOff>104775</xdr:rowOff>
    </xdr:from>
    <xdr:ext cx="142875" cy="276225"/>
    <xdr:sp fLocksText="0">
      <xdr:nvSpPr>
        <xdr:cNvPr id="1" name="Text Box 4"/>
        <xdr:cNvSpPr txBox="1">
          <a:spLocks noChangeArrowheads="1"/>
        </xdr:cNvSpPr>
      </xdr:nvSpPr>
      <xdr:spPr>
        <a:xfrm>
          <a:off x="7867650" y="2047875"/>
          <a:ext cx="142875" cy="276225"/>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oneCellAnchor>
    <xdr:from>
      <xdr:col>9</xdr:col>
      <xdr:colOff>133350</xdr:colOff>
      <xdr:row>6</xdr:row>
      <xdr:rowOff>142875</xdr:rowOff>
    </xdr:from>
    <xdr:ext cx="962025" cy="190500"/>
    <xdr:sp macro="[0]!チーム順3区">
      <xdr:nvSpPr>
        <xdr:cNvPr id="2" name="Text Box 5"/>
        <xdr:cNvSpPr txBox="1">
          <a:spLocks noChangeArrowheads="1"/>
        </xdr:cNvSpPr>
      </xdr:nvSpPr>
      <xdr:spPr>
        <a:xfrm>
          <a:off x="7429500" y="1628775"/>
          <a:ext cx="962025" cy="190500"/>
        </a:xfrm>
        <a:prstGeom prst="rect">
          <a:avLst/>
        </a:prstGeom>
        <a:gradFill rotWithShape="1">
          <a:gsLst>
            <a:gs pos="0">
              <a:srgbClr val="76475E"/>
            </a:gs>
            <a:gs pos="50000">
              <a:srgbClr val="FF99CC"/>
            </a:gs>
            <a:gs pos="100000">
              <a:srgbClr val="76475E"/>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チーム順</a:t>
          </a:r>
        </a:p>
      </xdr:txBody>
    </xdr:sp>
    <xdr:clientData/>
  </xdr:oneCellAnchor>
  <xdr:oneCellAnchor>
    <xdr:from>
      <xdr:col>9</xdr:col>
      <xdr:colOff>133350</xdr:colOff>
      <xdr:row>8</xdr:row>
      <xdr:rowOff>76200</xdr:rowOff>
    </xdr:from>
    <xdr:ext cx="962025" cy="209550"/>
    <xdr:sp macro="[0]!通過順位3区">
      <xdr:nvSpPr>
        <xdr:cNvPr id="3" name="Text Box 6"/>
        <xdr:cNvSpPr txBox="1">
          <a:spLocks noChangeArrowheads="1"/>
        </xdr:cNvSpPr>
      </xdr:nvSpPr>
      <xdr:spPr>
        <a:xfrm>
          <a:off x="7429500" y="2019300"/>
          <a:ext cx="962025" cy="209550"/>
        </a:xfrm>
        <a:prstGeom prst="rect">
          <a:avLst/>
        </a:prstGeom>
        <a:gradFill rotWithShape="1">
          <a:gsLst>
            <a:gs pos="0">
              <a:srgbClr val="5E7676"/>
            </a:gs>
            <a:gs pos="50000">
              <a:srgbClr val="CCFFFF"/>
            </a:gs>
            <a:gs pos="100000">
              <a:srgbClr val="5E7676"/>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通過順位</a:t>
          </a:r>
        </a:p>
      </xdr:txBody>
    </xdr:sp>
    <xdr:clientData/>
  </xdr:oneCellAnchor>
  <xdr:oneCellAnchor>
    <xdr:from>
      <xdr:col>9</xdr:col>
      <xdr:colOff>133350</xdr:colOff>
      <xdr:row>14</xdr:row>
      <xdr:rowOff>85725</xdr:rowOff>
    </xdr:from>
    <xdr:ext cx="962025" cy="219075"/>
    <xdr:sp>
      <xdr:nvSpPr>
        <xdr:cNvPr id="4" name="Text Box 7"/>
        <xdr:cNvSpPr txBox="1">
          <a:spLocks noChangeArrowheads="1"/>
        </xdr:cNvSpPr>
      </xdr:nvSpPr>
      <xdr:spPr>
        <a:xfrm>
          <a:off x="7429500" y="3400425"/>
          <a:ext cx="962025" cy="219075"/>
        </a:xfrm>
        <a:prstGeom prst="rect">
          <a:avLst/>
        </a:prstGeom>
        <a:gradFill rotWithShape="1">
          <a:gsLst>
            <a:gs pos="0">
              <a:srgbClr val="767647"/>
            </a:gs>
            <a:gs pos="50000">
              <a:srgbClr val="FFFF99"/>
            </a:gs>
            <a:gs pos="100000">
              <a:srgbClr val="767647"/>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印　刷</a:t>
          </a:r>
        </a:p>
      </xdr:txBody>
    </xdr:sp>
    <xdr:clientData/>
  </xdr:oneCellAnchor>
  <xdr:oneCellAnchor>
    <xdr:from>
      <xdr:col>9</xdr:col>
      <xdr:colOff>133350</xdr:colOff>
      <xdr:row>2</xdr:row>
      <xdr:rowOff>85725</xdr:rowOff>
    </xdr:from>
    <xdr:ext cx="962025" cy="219075"/>
    <xdr:sp macro="[0]!終了3区">
      <xdr:nvSpPr>
        <xdr:cNvPr id="5" name="Text Box 9"/>
        <xdr:cNvSpPr txBox="1">
          <a:spLocks noChangeArrowheads="1"/>
        </xdr:cNvSpPr>
      </xdr:nvSpPr>
      <xdr:spPr>
        <a:xfrm>
          <a:off x="7429500" y="657225"/>
          <a:ext cx="962025" cy="219075"/>
        </a:xfrm>
        <a:prstGeom prst="rect">
          <a:avLst/>
        </a:prstGeom>
        <a:gradFill rotWithShape="1">
          <a:gsLst>
            <a:gs pos="0">
              <a:srgbClr val="5E4776"/>
            </a:gs>
            <a:gs pos="50000">
              <a:srgbClr val="CC99FF"/>
            </a:gs>
            <a:gs pos="100000">
              <a:srgbClr val="5E4776"/>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３区終了</a:t>
          </a:r>
        </a:p>
      </xdr:txBody>
    </xdr:sp>
    <xdr:clientData/>
  </xdr:oneCellAnchor>
  <xdr:oneCellAnchor>
    <xdr:from>
      <xdr:col>9</xdr:col>
      <xdr:colOff>133350</xdr:colOff>
      <xdr:row>10</xdr:row>
      <xdr:rowOff>38100</xdr:rowOff>
    </xdr:from>
    <xdr:ext cx="962025" cy="200025"/>
    <xdr:sp macro="[0]!区間順位3区">
      <xdr:nvSpPr>
        <xdr:cNvPr id="6" name="Text Box 10"/>
        <xdr:cNvSpPr txBox="1">
          <a:spLocks noChangeArrowheads="1"/>
        </xdr:cNvSpPr>
      </xdr:nvSpPr>
      <xdr:spPr>
        <a:xfrm>
          <a:off x="7429500" y="2438400"/>
          <a:ext cx="962025" cy="200025"/>
        </a:xfrm>
        <a:prstGeom prst="rect">
          <a:avLst/>
        </a:prstGeom>
        <a:gradFill rotWithShape="1">
          <a:gsLst>
            <a:gs pos="0">
              <a:srgbClr val="5E765E"/>
            </a:gs>
            <a:gs pos="50000">
              <a:srgbClr val="CCFFCC"/>
            </a:gs>
            <a:gs pos="100000">
              <a:srgbClr val="5E765E"/>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区間順位</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133350</xdr:colOff>
      <xdr:row>6</xdr:row>
      <xdr:rowOff>142875</xdr:rowOff>
    </xdr:from>
    <xdr:ext cx="962025" cy="190500"/>
    <xdr:sp macro="[0]!チーム順4区">
      <xdr:nvSpPr>
        <xdr:cNvPr id="1" name="Text Box 5"/>
        <xdr:cNvSpPr txBox="1">
          <a:spLocks noChangeArrowheads="1"/>
        </xdr:cNvSpPr>
      </xdr:nvSpPr>
      <xdr:spPr>
        <a:xfrm>
          <a:off x="7429500" y="1628775"/>
          <a:ext cx="962025" cy="190500"/>
        </a:xfrm>
        <a:prstGeom prst="rect">
          <a:avLst/>
        </a:prstGeom>
        <a:gradFill rotWithShape="1">
          <a:gsLst>
            <a:gs pos="0">
              <a:srgbClr val="76475E"/>
            </a:gs>
            <a:gs pos="50000">
              <a:srgbClr val="FF99CC"/>
            </a:gs>
            <a:gs pos="100000">
              <a:srgbClr val="76475E"/>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チーム順</a:t>
          </a:r>
        </a:p>
      </xdr:txBody>
    </xdr:sp>
    <xdr:clientData/>
  </xdr:oneCellAnchor>
  <xdr:oneCellAnchor>
    <xdr:from>
      <xdr:col>9</xdr:col>
      <xdr:colOff>133350</xdr:colOff>
      <xdr:row>8</xdr:row>
      <xdr:rowOff>76200</xdr:rowOff>
    </xdr:from>
    <xdr:ext cx="962025" cy="209550"/>
    <xdr:sp macro="[0]!通過順位4区">
      <xdr:nvSpPr>
        <xdr:cNvPr id="2" name="Text Box 6"/>
        <xdr:cNvSpPr txBox="1">
          <a:spLocks noChangeArrowheads="1"/>
        </xdr:cNvSpPr>
      </xdr:nvSpPr>
      <xdr:spPr>
        <a:xfrm>
          <a:off x="7429500" y="2019300"/>
          <a:ext cx="962025" cy="209550"/>
        </a:xfrm>
        <a:prstGeom prst="rect">
          <a:avLst/>
        </a:prstGeom>
        <a:gradFill rotWithShape="1">
          <a:gsLst>
            <a:gs pos="0">
              <a:srgbClr val="5E7676"/>
            </a:gs>
            <a:gs pos="50000">
              <a:srgbClr val="CCFFFF"/>
            </a:gs>
            <a:gs pos="100000">
              <a:srgbClr val="5E7676"/>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通過順位</a:t>
          </a:r>
        </a:p>
      </xdr:txBody>
    </xdr:sp>
    <xdr:clientData/>
  </xdr:oneCellAnchor>
  <xdr:oneCellAnchor>
    <xdr:from>
      <xdr:col>9</xdr:col>
      <xdr:colOff>133350</xdr:colOff>
      <xdr:row>14</xdr:row>
      <xdr:rowOff>85725</xdr:rowOff>
    </xdr:from>
    <xdr:ext cx="962025" cy="219075"/>
    <xdr:sp>
      <xdr:nvSpPr>
        <xdr:cNvPr id="3" name="Text Box 7"/>
        <xdr:cNvSpPr txBox="1">
          <a:spLocks noChangeArrowheads="1"/>
        </xdr:cNvSpPr>
      </xdr:nvSpPr>
      <xdr:spPr>
        <a:xfrm>
          <a:off x="7429500" y="3400425"/>
          <a:ext cx="962025" cy="219075"/>
        </a:xfrm>
        <a:prstGeom prst="rect">
          <a:avLst/>
        </a:prstGeom>
        <a:gradFill rotWithShape="1">
          <a:gsLst>
            <a:gs pos="0">
              <a:srgbClr val="767647"/>
            </a:gs>
            <a:gs pos="50000">
              <a:srgbClr val="FFFF99"/>
            </a:gs>
            <a:gs pos="100000">
              <a:srgbClr val="767647"/>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印　刷</a:t>
          </a:r>
        </a:p>
      </xdr:txBody>
    </xdr:sp>
    <xdr:clientData/>
  </xdr:oneCellAnchor>
  <xdr:oneCellAnchor>
    <xdr:from>
      <xdr:col>9</xdr:col>
      <xdr:colOff>133350</xdr:colOff>
      <xdr:row>2</xdr:row>
      <xdr:rowOff>85725</xdr:rowOff>
    </xdr:from>
    <xdr:ext cx="962025" cy="219075"/>
    <xdr:sp macro="[0]!終了4区">
      <xdr:nvSpPr>
        <xdr:cNvPr id="4" name="Text Box 9"/>
        <xdr:cNvSpPr txBox="1">
          <a:spLocks noChangeArrowheads="1"/>
        </xdr:cNvSpPr>
      </xdr:nvSpPr>
      <xdr:spPr>
        <a:xfrm>
          <a:off x="7429500" y="657225"/>
          <a:ext cx="962025" cy="219075"/>
        </a:xfrm>
        <a:prstGeom prst="rect">
          <a:avLst/>
        </a:prstGeom>
        <a:gradFill rotWithShape="1">
          <a:gsLst>
            <a:gs pos="0">
              <a:srgbClr val="5E4776"/>
            </a:gs>
            <a:gs pos="50000">
              <a:srgbClr val="CC99FF"/>
            </a:gs>
            <a:gs pos="100000">
              <a:srgbClr val="5E4776"/>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４区終了</a:t>
          </a:r>
        </a:p>
      </xdr:txBody>
    </xdr:sp>
    <xdr:clientData/>
  </xdr:oneCellAnchor>
  <xdr:oneCellAnchor>
    <xdr:from>
      <xdr:col>9</xdr:col>
      <xdr:colOff>133350</xdr:colOff>
      <xdr:row>10</xdr:row>
      <xdr:rowOff>38100</xdr:rowOff>
    </xdr:from>
    <xdr:ext cx="962025" cy="200025"/>
    <xdr:sp macro="[0]!区間順位4区">
      <xdr:nvSpPr>
        <xdr:cNvPr id="5" name="Text Box 10"/>
        <xdr:cNvSpPr txBox="1">
          <a:spLocks noChangeArrowheads="1"/>
        </xdr:cNvSpPr>
      </xdr:nvSpPr>
      <xdr:spPr>
        <a:xfrm>
          <a:off x="7429500" y="2438400"/>
          <a:ext cx="962025" cy="200025"/>
        </a:xfrm>
        <a:prstGeom prst="rect">
          <a:avLst/>
        </a:prstGeom>
        <a:gradFill rotWithShape="1">
          <a:gsLst>
            <a:gs pos="0">
              <a:srgbClr val="5E765E"/>
            </a:gs>
            <a:gs pos="50000">
              <a:srgbClr val="CCFFCC"/>
            </a:gs>
            <a:gs pos="100000">
              <a:srgbClr val="5E765E"/>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区間順位</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571500</xdr:colOff>
      <xdr:row>8</xdr:row>
      <xdr:rowOff>104775</xdr:rowOff>
    </xdr:from>
    <xdr:ext cx="142875" cy="276225"/>
    <xdr:sp fLocksText="0">
      <xdr:nvSpPr>
        <xdr:cNvPr id="1" name="Text Box 4"/>
        <xdr:cNvSpPr txBox="1">
          <a:spLocks noChangeArrowheads="1"/>
        </xdr:cNvSpPr>
      </xdr:nvSpPr>
      <xdr:spPr>
        <a:xfrm>
          <a:off x="7867650" y="2047875"/>
          <a:ext cx="142875" cy="276225"/>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oneCellAnchor>
    <xdr:from>
      <xdr:col>9</xdr:col>
      <xdr:colOff>133350</xdr:colOff>
      <xdr:row>6</xdr:row>
      <xdr:rowOff>142875</xdr:rowOff>
    </xdr:from>
    <xdr:ext cx="962025" cy="190500"/>
    <xdr:sp macro="[0]!チーム順5区">
      <xdr:nvSpPr>
        <xdr:cNvPr id="2" name="Text Box 7"/>
        <xdr:cNvSpPr txBox="1">
          <a:spLocks noChangeArrowheads="1"/>
        </xdr:cNvSpPr>
      </xdr:nvSpPr>
      <xdr:spPr>
        <a:xfrm>
          <a:off x="7429500" y="1628775"/>
          <a:ext cx="962025" cy="190500"/>
        </a:xfrm>
        <a:prstGeom prst="rect">
          <a:avLst/>
        </a:prstGeom>
        <a:gradFill rotWithShape="1">
          <a:gsLst>
            <a:gs pos="0">
              <a:srgbClr val="76475E"/>
            </a:gs>
            <a:gs pos="50000">
              <a:srgbClr val="FF99CC"/>
            </a:gs>
            <a:gs pos="100000">
              <a:srgbClr val="76475E"/>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チーム順</a:t>
          </a:r>
        </a:p>
      </xdr:txBody>
    </xdr:sp>
    <xdr:clientData/>
  </xdr:oneCellAnchor>
  <xdr:oneCellAnchor>
    <xdr:from>
      <xdr:col>9</xdr:col>
      <xdr:colOff>133350</xdr:colOff>
      <xdr:row>8</xdr:row>
      <xdr:rowOff>76200</xdr:rowOff>
    </xdr:from>
    <xdr:ext cx="962025" cy="209550"/>
    <xdr:sp macro="[0]!通過順位5区">
      <xdr:nvSpPr>
        <xdr:cNvPr id="3" name="Text Box 8"/>
        <xdr:cNvSpPr txBox="1">
          <a:spLocks noChangeArrowheads="1"/>
        </xdr:cNvSpPr>
      </xdr:nvSpPr>
      <xdr:spPr>
        <a:xfrm>
          <a:off x="7429500" y="2019300"/>
          <a:ext cx="962025" cy="209550"/>
        </a:xfrm>
        <a:prstGeom prst="rect">
          <a:avLst/>
        </a:prstGeom>
        <a:gradFill rotWithShape="1">
          <a:gsLst>
            <a:gs pos="0">
              <a:srgbClr val="5E7676"/>
            </a:gs>
            <a:gs pos="50000">
              <a:srgbClr val="CCFFFF"/>
            </a:gs>
            <a:gs pos="100000">
              <a:srgbClr val="5E7676"/>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決勝順位</a:t>
          </a:r>
        </a:p>
      </xdr:txBody>
    </xdr:sp>
    <xdr:clientData/>
  </xdr:oneCellAnchor>
  <xdr:oneCellAnchor>
    <xdr:from>
      <xdr:col>9</xdr:col>
      <xdr:colOff>133350</xdr:colOff>
      <xdr:row>14</xdr:row>
      <xdr:rowOff>85725</xdr:rowOff>
    </xdr:from>
    <xdr:ext cx="962025" cy="219075"/>
    <xdr:sp>
      <xdr:nvSpPr>
        <xdr:cNvPr id="4" name="Text Box 9"/>
        <xdr:cNvSpPr txBox="1">
          <a:spLocks noChangeArrowheads="1"/>
        </xdr:cNvSpPr>
      </xdr:nvSpPr>
      <xdr:spPr>
        <a:xfrm>
          <a:off x="7429500" y="3400425"/>
          <a:ext cx="962025" cy="219075"/>
        </a:xfrm>
        <a:prstGeom prst="rect">
          <a:avLst/>
        </a:prstGeom>
        <a:gradFill rotWithShape="1">
          <a:gsLst>
            <a:gs pos="0">
              <a:srgbClr val="767647"/>
            </a:gs>
            <a:gs pos="50000">
              <a:srgbClr val="FFFF99"/>
            </a:gs>
            <a:gs pos="100000">
              <a:srgbClr val="767647"/>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印　刷</a:t>
          </a:r>
        </a:p>
      </xdr:txBody>
    </xdr:sp>
    <xdr:clientData/>
  </xdr:oneCellAnchor>
  <xdr:oneCellAnchor>
    <xdr:from>
      <xdr:col>9</xdr:col>
      <xdr:colOff>133350</xdr:colOff>
      <xdr:row>2</xdr:row>
      <xdr:rowOff>85725</xdr:rowOff>
    </xdr:from>
    <xdr:ext cx="962025" cy="219075"/>
    <xdr:sp macro="[0]!終了5区">
      <xdr:nvSpPr>
        <xdr:cNvPr id="5" name="Text Box 11"/>
        <xdr:cNvSpPr txBox="1">
          <a:spLocks noChangeArrowheads="1"/>
        </xdr:cNvSpPr>
      </xdr:nvSpPr>
      <xdr:spPr>
        <a:xfrm>
          <a:off x="7429500" y="657225"/>
          <a:ext cx="962025" cy="219075"/>
        </a:xfrm>
        <a:prstGeom prst="rect">
          <a:avLst/>
        </a:prstGeom>
        <a:gradFill rotWithShape="1">
          <a:gsLst>
            <a:gs pos="0">
              <a:srgbClr val="5E4776"/>
            </a:gs>
            <a:gs pos="50000">
              <a:srgbClr val="CC99FF"/>
            </a:gs>
            <a:gs pos="100000">
              <a:srgbClr val="5E4776"/>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５区終了</a:t>
          </a:r>
        </a:p>
      </xdr:txBody>
    </xdr:sp>
    <xdr:clientData/>
  </xdr:oneCellAnchor>
  <xdr:oneCellAnchor>
    <xdr:from>
      <xdr:col>9</xdr:col>
      <xdr:colOff>133350</xdr:colOff>
      <xdr:row>10</xdr:row>
      <xdr:rowOff>38100</xdr:rowOff>
    </xdr:from>
    <xdr:ext cx="962025" cy="200025"/>
    <xdr:sp macro="[0]!区間順位5区">
      <xdr:nvSpPr>
        <xdr:cNvPr id="6" name="Text Box 12"/>
        <xdr:cNvSpPr txBox="1">
          <a:spLocks noChangeArrowheads="1"/>
        </xdr:cNvSpPr>
      </xdr:nvSpPr>
      <xdr:spPr>
        <a:xfrm>
          <a:off x="7429500" y="2438400"/>
          <a:ext cx="962025" cy="200025"/>
        </a:xfrm>
        <a:prstGeom prst="rect">
          <a:avLst/>
        </a:prstGeom>
        <a:gradFill rotWithShape="1">
          <a:gsLst>
            <a:gs pos="0">
              <a:srgbClr val="5E765E"/>
            </a:gs>
            <a:gs pos="50000">
              <a:srgbClr val="CCFFCC"/>
            </a:gs>
            <a:gs pos="100000">
              <a:srgbClr val="5E765E"/>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区間順位</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95250</xdr:colOff>
      <xdr:row>0</xdr:row>
      <xdr:rowOff>85725</xdr:rowOff>
    </xdr:from>
    <xdr:ext cx="1104900" cy="276225"/>
    <xdr:sp macro="[0]!成績一覧表チーム順">
      <xdr:nvSpPr>
        <xdr:cNvPr id="1" name="Text Box 1031"/>
        <xdr:cNvSpPr txBox="1">
          <a:spLocks noChangeArrowheads="1"/>
        </xdr:cNvSpPr>
      </xdr:nvSpPr>
      <xdr:spPr>
        <a:xfrm>
          <a:off x="200025" y="85725"/>
          <a:ext cx="1104900" cy="276225"/>
        </a:xfrm>
        <a:prstGeom prst="rect">
          <a:avLst/>
        </a:prstGeom>
        <a:gradFill rotWithShape="1">
          <a:gsLst>
            <a:gs pos="0">
              <a:srgbClr val="76475E"/>
            </a:gs>
            <a:gs pos="50000">
              <a:srgbClr val="FF99CC"/>
            </a:gs>
            <a:gs pos="100000">
              <a:srgbClr val="76475E"/>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000000"/>
              </a:solidFill>
            </a:rPr>
            <a:t>チーム順</a:t>
          </a:r>
        </a:p>
      </xdr:txBody>
    </xdr:sp>
    <xdr:clientData/>
  </xdr:oneCellAnchor>
  <xdr:oneCellAnchor>
    <xdr:from>
      <xdr:col>3</xdr:col>
      <xdr:colOff>200025</xdr:colOff>
      <xdr:row>0</xdr:row>
      <xdr:rowOff>85725</xdr:rowOff>
    </xdr:from>
    <xdr:ext cx="1076325" cy="295275"/>
    <xdr:sp macro="[0]!成績一覧表着順">
      <xdr:nvSpPr>
        <xdr:cNvPr id="2" name="Text Box 1032"/>
        <xdr:cNvSpPr txBox="1">
          <a:spLocks noChangeArrowheads="1"/>
        </xdr:cNvSpPr>
      </xdr:nvSpPr>
      <xdr:spPr>
        <a:xfrm>
          <a:off x="1600200" y="85725"/>
          <a:ext cx="1076325" cy="295275"/>
        </a:xfrm>
        <a:prstGeom prst="rect">
          <a:avLst/>
        </a:prstGeom>
        <a:gradFill rotWithShape="1">
          <a:gsLst>
            <a:gs pos="0">
              <a:srgbClr val="5E7676"/>
            </a:gs>
            <a:gs pos="50000">
              <a:srgbClr val="CCFFFF"/>
            </a:gs>
            <a:gs pos="100000">
              <a:srgbClr val="5E7676"/>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000000"/>
              </a:solidFill>
            </a:rPr>
            <a:t>着順</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43</xdr:row>
      <xdr:rowOff>0</xdr:rowOff>
    </xdr:from>
    <xdr:to>
      <xdr:col>13</xdr:col>
      <xdr:colOff>0</xdr:colOff>
      <xdr:row>43</xdr:row>
      <xdr:rowOff>9525</xdr:rowOff>
    </xdr:to>
    <xdr:graphicFrame>
      <xdr:nvGraphicFramePr>
        <xdr:cNvPr id="1" name="Chart 1"/>
        <xdr:cNvGraphicFramePr/>
      </xdr:nvGraphicFramePr>
      <xdr:xfrm>
        <a:off x="7077075" y="7581900"/>
        <a:ext cx="0" cy="95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sheetPr codeName="Sheet10"/>
  <dimension ref="A1:D8"/>
  <sheetViews>
    <sheetView zoomScalePageLayoutView="0" workbookViewId="0" topLeftCell="A1">
      <selection activeCell="D3" sqref="D3"/>
    </sheetView>
  </sheetViews>
  <sheetFormatPr defaultColWidth="10.59765625" defaultRowHeight="15"/>
  <cols>
    <col min="1" max="1" width="4.09765625" style="102" bestFit="1" customWidth="1"/>
    <col min="2" max="2" width="13.09765625" style="102" bestFit="1" customWidth="1"/>
    <col min="3" max="3" width="52.5" style="103" customWidth="1"/>
    <col min="4" max="4" width="17.69921875" style="451" customWidth="1"/>
    <col min="5" max="16384" width="10.59765625" style="80" customWidth="1"/>
  </cols>
  <sheetData>
    <row r="1" spans="1:3" ht="14.25" thickBot="1">
      <c r="A1" s="479" t="s">
        <v>993</v>
      </c>
      <c r="B1" s="479"/>
      <c r="C1" s="479"/>
    </row>
    <row r="2" spans="1:4" s="100" customFormat="1" ht="14.25" thickBot="1">
      <c r="A2" s="88" t="s">
        <v>994</v>
      </c>
      <c r="B2" s="89" t="s">
        <v>423</v>
      </c>
      <c r="C2" s="90" t="s">
        <v>995</v>
      </c>
      <c r="D2" s="452" t="s">
        <v>1191</v>
      </c>
    </row>
    <row r="3" spans="1:3" ht="70.5" thickTop="1">
      <c r="A3" s="91">
        <v>1</v>
      </c>
      <c r="B3" s="480" t="s">
        <v>996</v>
      </c>
      <c r="C3" s="92" t="s">
        <v>802</v>
      </c>
    </row>
    <row r="4" spans="1:3" ht="42">
      <c r="A4" s="93">
        <v>2</v>
      </c>
      <c r="B4" s="481"/>
      <c r="C4" s="94" t="s">
        <v>803</v>
      </c>
    </row>
    <row r="5" spans="1:3" ht="126">
      <c r="A5" s="93">
        <v>3</v>
      </c>
      <c r="B5" s="95" t="s">
        <v>804</v>
      </c>
      <c r="C5" s="96" t="s">
        <v>997</v>
      </c>
    </row>
    <row r="6" spans="1:3" ht="55.5">
      <c r="A6" s="97">
        <v>4</v>
      </c>
      <c r="B6" s="98" t="s">
        <v>1134</v>
      </c>
      <c r="C6" s="99" t="s">
        <v>979</v>
      </c>
    </row>
    <row r="7" spans="1:3" ht="28.5" thickBot="1">
      <c r="A7" s="429">
        <v>5</v>
      </c>
      <c r="B7" s="430" t="s">
        <v>1135</v>
      </c>
      <c r="C7" s="431" t="s">
        <v>1136</v>
      </c>
    </row>
    <row r="8" spans="1:3" ht="70.5" thickBot="1">
      <c r="A8" s="482" t="s">
        <v>980</v>
      </c>
      <c r="B8" s="483"/>
      <c r="C8" s="101" t="s">
        <v>981</v>
      </c>
    </row>
  </sheetData>
  <sheetProtection/>
  <mergeCells count="3">
    <mergeCell ref="A1:C1"/>
    <mergeCell ref="B3:B4"/>
    <mergeCell ref="A8:B8"/>
  </mergeCells>
  <printOptions/>
  <pageMargins left="0.75" right="0.75" top="1" bottom="1" header="0.3" footer="0.3"/>
  <pageSetup orientation="portrait" paperSize="9" r:id="rId1"/>
</worksheet>
</file>

<file path=xl/worksheets/sheet10.xml><?xml version="1.0" encoding="utf-8"?>
<worksheet xmlns="http://schemas.openxmlformats.org/spreadsheetml/2006/main" xmlns:r="http://schemas.openxmlformats.org/officeDocument/2006/relationships">
  <sheetPr codeName="Sheet6">
    <outlinePr summaryBelow="0" summaryRight="0"/>
  </sheetPr>
  <dimension ref="A1:AB158"/>
  <sheetViews>
    <sheetView showGridLines="0" zoomScalePageLayoutView="0" workbookViewId="0" topLeftCell="A1">
      <selection activeCell="A1" sqref="A1"/>
    </sheetView>
  </sheetViews>
  <sheetFormatPr defaultColWidth="8.59765625" defaultRowHeight="15" outlineLevelRow="1"/>
  <cols>
    <col min="1" max="1" width="1.1015625" style="12" customWidth="1"/>
    <col min="2" max="2" width="5.09765625" style="12" customWidth="1"/>
    <col min="3" max="3" width="8.5" style="12" customWidth="1"/>
    <col min="4" max="4" width="15.59765625" style="12" customWidth="1"/>
    <col min="5" max="5" width="5.59765625" style="386" customWidth="1"/>
    <col min="6" max="6" width="15.59765625" style="12" customWidth="1"/>
    <col min="7" max="7" width="5.59765625" style="12" customWidth="1"/>
    <col min="8" max="8" width="15.59765625" style="12" customWidth="1"/>
    <col min="9" max="9" width="5.59765625" style="12" customWidth="1"/>
    <col min="10" max="10" width="15.59765625" style="12" customWidth="1"/>
    <col min="11" max="11" width="5.59765625" style="12" customWidth="1"/>
    <col min="12" max="12" width="15.59765625" style="12" customWidth="1"/>
    <col min="13" max="13" width="5.59765625" style="12" customWidth="1"/>
    <col min="14" max="14" width="22.19921875" style="12" hidden="1" customWidth="1"/>
    <col min="15" max="15" width="16.19921875" style="389" bestFit="1" customWidth="1"/>
    <col min="16" max="16" width="7" style="12" bestFit="1" customWidth="1"/>
    <col min="17" max="17" width="11.19921875" style="12" customWidth="1"/>
    <col min="18" max="18" width="4.59765625" style="12" bestFit="1" customWidth="1"/>
    <col min="19" max="16384" width="8.59765625" style="12" customWidth="1"/>
  </cols>
  <sheetData>
    <row r="1" spans="1:15" s="386" customFormat="1" ht="31.5" customHeight="1">
      <c r="A1" s="385"/>
      <c r="H1" s="387"/>
      <c r="L1" s="388"/>
      <c r="O1" s="389"/>
    </row>
    <row r="2" spans="1:16" s="386" customFormat="1" ht="17.25" customHeight="1">
      <c r="A2" s="385"/>
      <c r="B2" s="593" t="str">
        <f>"第"&amp;'参加ﾁｰﾑ一覧表'!C2&amp;"回"&amp;'参加ﾁｰﾑ一覧表'!G2&amp;" 成績一覧表"</f>
        <v>第回 成績一覧表</v>
      </c>
      <c r="C2" s="593"/>
      <c r="D2" s="593"/>
      <c r="E2" s="593"/>
      <c r="F2" s="593"/>
      <c r="G2" s="593"/>
      <c r="H2" s="593"/>
      <c r="I2" s="593"/>
      <c r="J2" s="593"/>
      <c r="K2" s="593"/>
      <c r="L2" s="595" t="str">
        <f>"期日："&amp;'参加ﾁｰﾑ一覧表'!F4&amp;"年"&amp;'参加ﾁｰﾑ一覧表'!G4&amp;"月"&amp;'参加ﾁｰﾑ一覧表'!H4&amp;"日"</f>
        <v>期日：年月日</v>
      </c>
      <c r="M2" s="595"/>
      <c r="N2" s="595"/>
      <c r="O2" s="595"/>
      <c r="P2" s="595"/>
    </row>
    <row r="3" spans="1:16" ht="17.25" customHeight="1" collapsed="1" thickBot="1">
      <c r="A3" s="390"/>
      <c r="B3" s="594"/>
      <c r="C3" s="594"/>
      <c r="D3" s="594"/>
      <c r="E3" s="594"/>
      <c r="F3" s="594"/>
      <c r="G3" s="594"/>
      <c r="H3" s="594"/>
      <c r="I3" s="594"/>
      <c r="J3" s="594"/>
      <c r="K3" s="594"/>
      <c r="L3" s="596" t="str">
        <f>"場所："&amp;'参加ﾁｰﾑ一覧表'!K4</f>
        <v>場所：</v>
      </c>
      <c r="M3" s="596"/>
      <c r="N3" s="596"/>
      <c r="O3" s="596"/>
      <c r="P3" s="596"/>
    </row>
    <row r="4" spans="1:16" s="391" customFormat="1" ht="16.5">
      <c r="A4" s="208"/>
      <c r="B4" s="566" t="s">
        <v>128</v>
      </c>
      <c r="C4" s="564" t="s">
        <v>736</v>
      </c>
      <c r="D4" s="597" t="str">
        <f>"１区　（"&amp;'通過記録入力'!E2&amp;"ｋ）"</f>
        <v>１区　（ｋ）</v>
      </c>
      <c r="E4" s="558"/>
      <c r="F4" s="557" t="str">
        <f>"２区　（"&amp;'通過記録入力'!G2&amp;"ｋ）"</f>
        <v>２区　（ｋ）</v>
      </c>
      <c r="G4" s="558"/>
      <c r="H4" s="557" t="str">
        <f>"３区　（"&amp;'通過記録入力'!I2&amp;"ｋ）"</f>
        <v>３区　（ｋ）</v>
      </c>
      <c r="I4" s="558"/>
      <c r="J4" s="557" t="str">
        <f>"４区　（"&amp;'通過記録入力'!K2&amp;"ｋ）"</f>
        <v>４区　（ｋ）</v>
      </c>
      <c r="K4" s="558"/>
      <c r="L4" s="557" t="str">
        <f>"５区　（"&amp;'通過記録入力'!M2&amp;"ｋ）"</f>
        <v>５区　（ｋ）</v>
      </c>
      <c r="M4" s="558"/>
      <c r="N4" s="587" t="s">
        <v>620</v>
      </c>
      <c r="O4" s="564" t="s">
        <v>621</v>
      </c>
      <c r="P4" s="590" t="s">
        <v>622</v>
      </c>
    </row>
    <row r="5" spans="1:16" s="391" customFormat="1" ht="16.5">
      <c r="A5" s="208"/>
      <c r="B5" s="548"/>
      <c r="C5" s="552"/>
      <c r="D5" s="415" t="s">
        <v>255</v>
      </c>
      <c r="E5" s="416" t="s">
        <v>731</v>
      </c>
      <c r="F5" s="415" t="s">
        <v>255</v>
      </c>
      <c r="G5" s="416" t="s">
        <v>731</v>
      </c>
      <c r="H5" s="415" t="s">
        <v>255</v>
      </c>
      <c r="I5" s="416" t="s">
        <v>731</v>
      </c>
      <c r="J5" s="415" t="s">
        <v>255</v>
      </c>
      <c r="K5" s="416" t="s">
        <v>731</v>
      </c>
      <c r="L5" s="415" t="s">
        <v>255</v>
      </c>
      <c r="M5" s="416" t="s">
        <v>731</v>
      </c>
      <c r="N5" s="588"/>
      <c r="O5" s="552"/>
      <c r="P5" s="591"/>
    </row>
    <row r="6" spans="1:16" s="391" customFormat="1" ht="16.5">
      <c r="A6" s="208"/>
      <c r="B6" s="548"/>
      <c r="C6" s="552"/>
      <c r="D6" s="572" t="s">
        <v>619</v>
      </c>
      <c r="E6" s="560"/>
      <c r="F6" s="559" t="s">
        <v>619</v>
      </c>
      <c r="G6" s="560"/>
      <c r="H6" s="559" t="s">
        <v>619</v>
      </c>
      <c r="I6" s="560"/>
      <c r="J6" s="559" t="s">
        <v>619</v>
      </c>
      <c r="K6" s="560"/>
      <c r="L6" s="559" t="s">
        <v>619</v>
      </c>
      <c r="M6" s="560"/>
      <c r="N6" s="588"/>
      <c r="O6" s="552"/>
      <c r="P6" s="591"/>
    </row>
    <row r="7" spans="1:16" s="391" customFormat="1" ht="16.5" thickBot="1">
      <c r="A7" s="208"/>
      <c r="B7" s="567"/>
      <c r="C7" s="565"/>
      <c r="D7" s="392" t="s">
        <v>295</v>
      </c>
      <c r="E7" s="393" t="s">
        <v>731</v>
      </c>
      <c r="F7" s="392" t="s">
        <v>295</v>
      </c>
      <c r="G7" s="393" t="s">
        <v>731</v>
      </c>
      <c r="H7" s="392" t="s">
        <v>295</v>
      </c>
      <c r="I7" s="393" t="s">
        <v>731</v>
      </c>
      <c r="J7" s="392" t="s">
        <v>295</v>
      </c>
      <c r="K7" s="393" t="s">
        <v>731</v>
      </c>
      <c r="L7" s="392" t="s">
        <v>295</v>
      </c>
      <c r="M7" s="393" t="s">
        <v>731</v>
      </c>
      <c r="N7" s="589"/>
      <c r="O7" s="565"/>
      <c r="P7" s="592"/>
    </row>
    <row r="8" spans="1:16" s="208" customFormat="1" ht="18.75" customHeight="1" thickTop="1">
      <c r="A8" s="394" t="e">
        <f>'通過記録入力'!V4</f>
        <v>#VALUE!</v>
      </c>
      <c r="B8" s="561">
        <f>'通過記録入力'!B4</f>
      </c>
      <c r="C8" s="577">
        <f>'通過記録入力'!C4</f>
      </c>
      <c r="D8" s="570">
        <f>'通過記録入力'!N4</f>
      </c>
      <c r="E8" s="571"/>
      <c r="F8" s="570">
        <f>'通過記録入力'!O4</f>
      </c>
      <c r="G8" s="571"/>
      <c r="H8" s="570">
        <f>'通過記録入力'!P4</f>
      </c>
      <c r="I8" s="571"/>
      <c r="J8" s="570">
        <f>'通過記録入力'!Q4</f>
      </c>
      <c r="K8" s="571"/>
      <c r="L8" s="568">
        <f>'通過記録入力'!R4</f>
      </c>
      <c r="M8" s="569"/>
      <c r="N8" s="395">
        <f>'通過記録入力'!S4</f>
      </c>
      <c r="O8" s="586">
        <f>IF(C8="","",'通過記録入力'!M4)</f>
      </c>
      <c r="P8" s="601">
        <f>IF(C8="","",'通過記録入力'!L4)</f>
      </c>
    </row>
    <row r="9" spans="1:16" s="208" customFormat="1" ht="18.75" customHeight="1" outlineLevel="1">
      <c r="A9" s="394"/>
      <c r="B9" s="562"/>
      <c r="C9" s="578"/>
      <c r="D9" s="417">
        <f>IF(C8="","",'通過記録入力'!E4)</f>
      </c>
      <c r="E9" s="418">
        <f>IF(C8="","",'通過記録入力'!D4)</f>
      </c>
      <c r="F9" s="419">
        <f>IF(C8="","",'通過記録入力'!G4)</f>
      </c>
      <c r="G9" s="420">
        <f>IF(C8="","",'通過記録入力'!F4)</f>
      </c>
      <c r="H9" s="417">
        <f>IF(C8="","",'通過記録入力'!I4)</f>
      </c>
      <c r="I9" s="418">
        <f>IF(C8="","",'通過記録入力'!H4)</f>
      </c>
      <c r="J9" s="419">
        <f>IF(C8="","",'通過記録入力'!K4)</f>
      </c>
      <c r="K9" s="420">
        <f>IF(C8="","",'通過記録入力'!J4)</f>
      </c>
      <c r="L9" s="417">
        <f>IF(C8="","",'通過記録入力'!M4)</f>
      </c>
      <c r="M9" s="418">
        <f>IF(C8="","",'通過記録入力'!L4)</f>
      </c>
      <c r="N9" s="396">
        <f>'通過記録入力'!T4</f>
      </c>
      <c r="O9" s="584"/>
      <c r="P9" s="599"/>
    </row>
    <row r="10" spans="1:16" s="208" customFormat="1" ht="18.75" customHeight="1" outlineLevel="1">
      <c r="A10" s="394"/>
      <c r="B10" s="563"/>
      <c r="C10" s="579"/>
      <c r="D10" s="397">
        <f>IF(C8="","",'通過記録入力'!E4)</f>
      </c>
      <c r="E10" s="398">
        <f>IF(C8="","",'通過記録入力'!D4)</f>
      </c>
      <c r="F10" s="399">
        <f>IF(C8="","",'区間記録処理'!E4)</f>
      </c>
      <c r="G10" s="400">
        <f>IF(C8="","",'区間記録処理'!F4)</f>
      </c>
      <c r="H10" s="397">
        <f>IF(C8="","",'区間記録処理'!G4)</f>
      </c>
      <c r="I10" s="398">
        <f>IF(C8="","",'区間記録処理'!H4)</f>
      </c>
      <c r="J10" s="399">
        <f>IF(C8="","",'区間記録処理'!I4)</f>
      </c>
      <c r="K10" s="400">
        <f>IF(C8="","",'区間記録処理'!J4)</f>
      </c>
      <c r="L10" s="397">
        <f>IF(C8="","",'区間記録処理'!K4)</f>
      </c>
      <c r="M10" s="398">
        <f>IF(C8="","",'区間記録処理'!L4)</f>
      </c>
      <c r="N10" s="401">
        <f>'通過記録入力'!U4</f>
      </c>
      <c r="O10" s="585"/>
      <c r="P10" s="600"/>
    </row>
    <row r="11" spans="1:16" s="208" customFormat="1" ht="18.75" customHeight="1">
      <c r="A11" s="394" t="e">
        <f>'通過記録入力'!V5</f>
        <v>#VALUE!</v>
      </c>
      <c r="B11" s="547">
        <f>'通過記録入力'!B5</f>
      </c>
      <c r="C11" s="551">
        <f>'通過記録入力'!C5</f>
      </c>
      <c r="D11" s="555">
        <f>'通過記録入力'!N5</f>
      </c>
      <c r="E11" s="556"/>
      <c r="F11" s="555">
        <f>'通過記録入力'!O5</f>
      </c>
      <c r="G11" s="556"/>
      <c r="H11" s="555">
        <f>'通過記録入力'!P5</f>
      </c>
      <c r="I11" s="556"/>
      <c r="J11" s="555">
        <f>'通過記録入力'!Q5</f>
      </c>
      <c r="K11" s="556"/>
      <c r="L11" s="555">
        <f>'通過記録入力'!R5</f>
      </c>
      <c r="M11" s="556"/>
      <c r="N11" s="396">
        <f>'通過記録入力'!S5</f>
      </c>
      <c r="O11" s="583">
        <f>IF(C11="","",'通過記録入力'!M5)</f>
      </c>
      <c r="P11" s="598">
        <f>IF(C11="","",'通過記録入力'!L5)</f>
      </c>
    </row>
    <row r="12" spans="1:16" s="208" customFormat="1" ht="18.75" customHeight="1" outlineLevel="1">
      <c r="A12" s="394"/>
      <c r="B12" s="573"/>
      <c r="C12" s="575"/>
      <c r="D12" s="419">
        <f>IF(C11="","",'通過記録入力'!E5)</f>
      </c>
      <c r="E12" s="424">
        <f>IF(C11="","",'通過記録入力'!D5)</f>
      </c>
      <c r="F12" s="417">
        <f>IF(C11="","",'通過記録入力'!G5)</f>
      </c>
      <c r="G12" s="425">
        <f>IF(C11="","",'通過記録入力'!F5)</f>
      </c>
      <c r="H12" s="419">
        <f>IF(C11="","",'通過記録入力'!I5)</f>
      </c>
      <c r="I12" s="424">
        <f>IF(C11="","",'通過記録入力'!H5)</f>
      </c>
      <c r="J12" s="417">
        <f>IF(C11="","",'通過記録入力'!K5)</f>
      </c>
      <c r="K12" s="425">
        <f>IF(C11="","",'通過記録入力'!J5)</f>
      </c>
      <c r="L12" s="417">
        <f>IF(C11="","",'通過記録入力'!M5)</f>
      </c>
      <c r="M12" s="425">
        <f>IF(C11="","",'通過記録入力'!L5)</f>
      </c>
      <c r="N12" s="396">
        <f>'通過記録入力'!T5</f>
      </c>
      <c r="O12" s="584"/>
      <c r="P12" s="599"/>
    </row>
    <row r="13" spans="1:16" s="208" customFormat="1" ht="18.75" customHeight="1" outlineLevel="1">
      <c r="A13" s="394"/>
      <c r="B13" s="574"/>
      <c r="C13" s="576"/>
      <c r="D13" s="399">
        <f>IF(C11="","",'通過記録入力'!E5)</f>
      </c>
      <c r="E13" s="400">
        <f>IF(C11="","",'通過記録入力'!D5)</f>
      </c>
      <c r="F13" s="397">
        <f>IF(C11="","",'区間記録処理'!E5)</f>
      </c>
      <c r="G13" s="398">
        <f>IF(C11="","",'区間記録処理'!F5)</f>
      </c>
      <c r="H13" s="399">
        <f>IF(C11="","",'区間記録処理'!G5)</f>
      </c>
      <c r="I13" s="400">
        <f>IF(C11="","",'区間記録処理'!H5)</f>
      </c>
      <c r="J13" s="397">
        <f>IF(C11="","",'区間記録処理'!I5)</f>
      </c>
      <c r="K13" s="398">
        <f>IF(C11="","",'区間記録処理'!J5)</f>
      </c>
      <c r="L13" s="397">
        <f>IF(C11="","",'区間記録処理'!K5)</f>
      </c>
      <c r="M13" s="398">
        <f>IF(C11="","",'区間記録処理'!L5)</f>
      </c>
      <c r="N13" s="401">
        <f>'通過記録入力'!U5</f>
      </c>
      <c r="O13" s="585"/>
      <c r="P13" s="600"/>
    </row>
    <row r="14" spans="1:16" s="208" customFormat="1" ht="18.75" customHeight="1">
      <c r="A14" s="394" t="e">
        <f>'通過記録入力'!V6</f>
        <v>#VALUE!</v>
      </c>
      <c r="B14" s="547">
        <f>'通過記録入力'!B6</f>
      </c>
      <c r="C14" s="551">
        <f>'通過記録入力'!C6</f>
      </c>
      <c r="D14" s="555">
        <f>'通過記録入力'!N6</f>
      </c>
      <c r="E14" s="556"/>
      <c r="F14" s="555">
        <f>'通過記録入力'!O6</f>
      </c>
      <c r="G14" s="556"/>
      <c r="H14" s="555">
        <f>'通過記録入力'!P6</f>
      </c>
      <c r="I14" s="556"/>
      <c r="J14" s="555">
        <f>'通過記録入力'!Q6</f>
      </c>
      <c r="K14" s="556"/>
      <c r="L14" s="555">
        <f>'通過記録入力'!R6</f>
      </c>
      <c r="M14" s="556"/>
      <c r="N14" s="396">
        <f>'通過記録入力'!S6</f>
      </c>
      <c r="O14" s="583">
        <f>IF(C14="","",'通過記録入力'!M6)</f>
      </c>
      <c r="P14" s="598">
        <f>IF(C14="","",'通過記録入力'!L6)</f>
      </c>
    </row>
    <row r="15" spans="1:16" s="208" customFormat="1" ht="18.75" customHeight="1" outlineLevel="1">
      <c r="A15" s="394"/>
      <c r="B15" s="548"/>
      <c r="C15" s="552"/>
      <c r="D15" s="417">
        <f>IF(C14="","",'通過記録入力'!E6)</f>
      </c>
      <c r="E15" s="418">
        <f>IF(C14="","",'通過記録入力'!D6)</f>
      </c>
      <c r="F15" s="419">
        <f>IF(C14="","",'通過記録入力'!G6)</f>
      </c>
      <c r="G15" s="424">
        <f>IF(C14="","",'通過記録入力'!F6)</f>
      </c>
      <c r="H15" s="417">
        <f>IF(C14="","",'通過記録入力'!I6)</f>
      </c>
      <c r="I15" s="425">
        <f>IF(C14="","",'通過記録入力'!H6)</f>
      </c>
      <c r="J15" s="419">
        <f>IF(C14="","",'通過記録入力'!K6)</f>
      </c>
      <c r="K15" s="418">
        <f>IF(C14="","",'通過記録入力'!J6)</f>
      </c>
      <c r="L15" s="419">
        <f>IF(C14="","",'通過記録入力'!M6)</f>
      </c>
      <c r="M15" s="425">
        <f>IF(C14="","",'通過記録入力'!L6)</f>
      </c>
      <c r="N15" s="396">
        <f>'通過記録入力'!T6</f>
      </c>
      <c r="O15" s="584"/>
      <c r="P15" s="599"/>
    </row>
    <row r="16" spans="1:16" s="208" customFormat="1" ht="18.75" customHeight="1" outlineLevel="1">
      <c r="A16" s="394"/>
      <c r="B16" s="549"/>
      <c r="C16" s="553"/>
      <c r="D16" s="397">
        <f>IF(C14="","",'通過記録入力'!E6)</f>
      </c>
      <c r="E16" s="398">
        <f>IF(C14="","",'通過記録入力'!D6)</f>
      </c>
      <c r="F16" s="399">
        <f>IF(C14="","",'区間記録処理'!E6)</f>
      </c>
      <c r="G16" s="400">
        <f>IF(C14="","",'区間記録処理'!F6)</f>
      </c>
      <c r="H16" s="397">
        <f>IF(C14="","",'区間記録処理'!G6)</f>
      </c>
      <c r="I16" s="398">
        <f>IF(C14="","",'区間記録処理'!H6)</f>
      </c>
      <c r="J16" s="399">
        <f>IF(C14="","",'区間記録処理'!I6)</f>
      </c>
      <c r="K16" s="398">
        <f>IF(C14="","",'区間記録処理'!J6)</f>
      </c>
      <c r="L16" s="399">
        <f>IF(C14="","",'区間記録処理'!K6)</f>
      </c>
      <c r="M16" s="398">
        <f>IF(C14="","",'区間記録処理'!L6)</f>
      </c>
      <c r="N16" s="401">
        <f>'通過記録入力'!U6</f>
      </c>
      <c r="O16" s="585"/>
      <c r="P16" s="600"/>
    </row>
    <row r="17" spans="1:16" s="208" customFormat="1" ht="18.75" customHeight="1">
      <c r="A17" s="394" t="e">
        <f>'通過記録入力'!V7</f>
        <v>#VALUE!</v>
      </c>
      <c r="B17" s="547">
        <f>'通過記録入力'!B7</f>
      </c>
      <c r="C17" s="551">
        <f>'通過記録入力'!C7</f>
      </c>
      <c r="D17" s="555">
        <f>'通過記録入力'!N7</f>
      </c>
      <c r="E17" s="556"/>
      <c r="F17" s="555">
        <f>'通過記録入力'!O7</f>
      </c>
      <c r="G17" s="556"/>
      <c r="H17" s="555">
        <f>'通過記録入力'!P7</f>
      </c>
      <c r="I17" s="556"/>
      <c r="J17" s="555">
        <f>'通過記録入力'!Q7</f>
      </c>
      <c r="K17" s="556"/>
      <c r="L17" s="555">
        <f>'通過記録入力'!R7</f>
      </c>
      <c r="M17" s="556"/>
      <c r="N17" s="396">
        <f>'通過記録入力'!S7</f>
      </c>
      <c r="O17" s="583">
        <f>IF(C17="","",'通過記録入力'!M7)</f>
      </c>
      <c r="P17" s="598">
        <f>IF(C17="","",'通過記録入力'!L7)</f>
      </c>
    </row>
    <row r="18" spans="1:16" s="208" customFormat="1" ht="18.75" customHeight="1" outlineLevel="1">
      <c r="A18" s="394"/>
      <c r="B18" s="548"/>
      <c r="C18" s="552"/>
      <c r="D18" s="417">
        <f>IF(C17="","",'通過記録入力'!E7)</f>
      </c>
      <c r="E18" s="418">
        <f>IF(C17="","",'通過記録入力'!D7)</f>
      </c>
      <c r="F18" s="419">
        <f>IF(C17="","",'通過記録入力'!G7)</f>
      </c>
      <c r="G18" s="418">
        <f>IF(C17="","",'通過記録入力'!F7)</f>
      </c>
      <c r="H18" s="419">
        <f>IF(C17="","",'通過記録入力'!I7)</f>
      </c>
      <c r="I18" s="418">
        <f>IF(C17="","",'通過記録入力'!H7)</f>
      </c>
      <c r="J18" s="419">
        <f>IF(C17="","",'通過記録入力'!K7)</f>
      </c>
      <c r="K18" s="418">
        <f>IF(C17="","",'通過記録入力'!J7)</f>
      </c>
      <c r="L18" s="419">
        <f>IF(C17="","",'通過記録入力'!M7)</f>
      </c>
      <c r="M18" s="418">
        <f>IF(C17="","",'通過記録入力'!L7)</f>
      </c>
      <c r="N18" s="396">
        <f>'通過記録入力'!T7</f>
      </c>
      <c r="O18" s="584"/>
      <c r="P18" s="599"/>
    </row>
    <row r="19" spans="1:16" s="208" customFormat="1" ht="18.75" customHeight="1" outlineLevel="1">
      <c r="A19" s="394"/>
      <c r="B19" s="549"/>
      <c r="C19" s="553"/>
      <c r="D19" s="397">
        <f>IF(C17="","",'通過記録入力'!E7)</f>
      </c>
      <c r="E19" s="398">
        <f>IF(C17="","",'通過記録入力'!D7)</f>
      </c>
      <c r="F19" s="399">
        <f>IF(C17="","",'区間記録処理'!E7)</f>
      </c>
      <c r="G19" s="398">
        <f>IF(C17="","",'区間記録処理'!F7)</f>
      </c>
      <c r="H19" s="399">
        <f>IF(C17="","",'区間記録処理'!G7)</f>
      </c>
      <c r="I19" s="398">
        <f>IF(C17="","",'区間記録処理'!H7)</f>
      </c>
      <c r="J19" s="399">
        <f>IF(C17="","",'区間記録処理'!I7)</f>
      </c>
      <c r="K19" s="398">
        <f>IF(C17="","",'区間記録処理'!J7)</f>
      </c>
      <c r="L19" s="399">
        <f>IF(C17="","",'区間記録処理'!K7)</f>
      </c>
      <c r="M19" s="398">
        <f>IF(C17="","",'区間記録処理'!L7)</f>
      </c>
      <c r="N19" s="401">
        <f>'通過記録入力'!U7</f>
      </c>
      <c r="O19" s="585"/>
      <c r="P19" s="600"/>
    </row>
    <row r="20" spans="1:16" s="208" customFormat="1" ht="18.75" customHeight="1">
      <c r="A20" s="394" t="e">
        <f>'通過記録入力'!V8</f>
        <v>#VALUE!</v>
      </c>
      <c r="B20" s="547">
        <f>'通過記録入力'!B8</f>
      </c>
      <c r="C20" s="551">
        <f>'通過記録入力'!C8</f>
      </c>
      <c r="D20" s="555">
        <f>'通過記録入力'!N8</f>
      </c>
      <c r="E20" s="556"/>
      <c r="F20" s="555">
        <f>'通過記録入力'!O8</f>
      </c>
      <c r="G20" s="556"/>
      <c r="H20" s="555">
        <f>'通過記録入力'!P8</f>
      </c>
      <c r="I20" s="556"/>
      <c r="J20" s="555">
        <f>'通過記録入力'!Q8</f>
      </c>
      <c r="K20" s="556"/>
      <c r="L20" s="555">
        <f>'通過記録入力'!R8</f>
      </c>
      <c r="M20" s="556"/>
      <c r="N20" s="396">
        <f>'通過記録入力'!S8</f>
      </c>
      <c r="O20" s="583">
        <f>IF(C20="","",'通過記録入力'!M8)</f>
      </c>
      <c r="P20" s="598">
        <f>IF(C20="","",'通過記録入力'!L8)</f>
      </c>
    </row>
    <row r="21" spans="1:16" s="208" customFormat="1" ht="18.75" customHeight="1" outlineLevel="1">
      <c r="A21" s="394"/>
      <c r="B21" s="548"/>
      <c r="C21" s="552"/>
      <c r="D21" s="417">
        <f>IF(C20="","",'通過記録入力'!E8)</f>
      </c>
      <c r="E21" s="418">
        <f>IF(C20="","",'通過記録入力'!D8)</f>
      </c>
      <c r="F21" s="419">
        <f>IF(C20="","",'通過記録入力'!G8)</f>
      </c>
      <c r="G21" s="418">
        <f>IF(C20="","",'通過記録入力'!F8)</f>
      </c>
      <c r="H21" s="419">
        <f>IF(C20="","",'通過記録入力'!I8)</f>
      </c>
      <c r="I21" s="418">
        <f>IF(C20="","",'通過記録入力'!H8)</f>
      </c>
      <c r="J21" s="419">
        <f>IF(C20="","",'通過記録入力'!K8)</f>
      </c>
      <c r="K21" s="418">
        <f>IF(C20="","",'通過記録入力'!J8)</f>
      </c>
      <c r="L21" s="419">
        <f>IF(C20="","",'通過記録入力'!M8)</f>
      </c>
      <c r="M21" s="418">
        <f>IF(C20="","",'通過記録入力'!L8)</f>
      </c>
      <c r="N21" s="396">
        <f>'通過記録入力'!T8</f>
      </c>
      <c r="O21" s="584"/>
      <c r="P21" s="599"/>
    </row>
    <row r="22" spans="1:16" s="208" customFormat="1" ht="18.75" customHeight="1" outlineLevel="1">
      <c r="A22" s="394"/>
      <c r="B22" s="549"/>
      <c r="C22" s="553"/>
      <c r="D22" s="397">
        <f>IF(C20="","",'通過記録入力'!E8)</f>
      </c>
      <c r="E22" s="398">
        <f>IF(C20="","",'通過記録入力'!D8)</f>
      </c>
      <c r="F22" s="399">
        <f>IF(C20="","",'区間記録処理'!E8)</f>
      </c>
      <c r="G22" s="398">
        <f>IF(C20="","",'区間記録処理'!F8)</f>
      </c>
      <c r="H22" s="399">
        <f>IF(C20="","",'区間記録処理'!G8)</f>
      </c>
      <c r="I22" s="398">
        <f>IF(C20="","",'区間記録処理'!H8)</f>
      </c>
      <c r="J22" s="399">
        <f>IF(C20="","",'区間記録処理'!I8)</f>
      </c>
      <c r="K22" s="398">
        <f>IF(C20="","",'区間記録処理'!J8)</f>
      </c>
      <c r="L22" s="399">
        <f>IF(C20="","",'区間記録処理'!K8)</f>
      </c>
      <c r="M22" s="398">
        <f>IF(C20="","",'区間記録処理'!L8)</f>
      </c>
      <c r="N22" s="401">
        <f>'通過記録入力'!U8</f>
      </c>
      <c r="O22" s="585"/>
      <c r="P22" s="600"/>
    </row>
    <row r="23" spans="1:16" s="208" customFormat="1" ht="18.75" customHeight="1">
      <c r="A23" s="394" t="e">
        <f>'通過記録入力'!V9</f>
        <v>#VALUE!</v>
      </c>
      <c r="B23" s="547">
        <f>'通過記録入力'!B9</f>
      </c>
      <c r="C23" s="551">
        <f>'通過記録入力'!C9</f>
      </c>
      <c r="D23" s="555">
        <f>'通過記録入力'!N9</f>
      </c>
      <c r="E23" s="556"/>
      <c r="F23" s="555">
        <f>'通過記録入力'!O9</f>
      </c>
      <c r="G23" s="556"/>
      <c r="H23" s="555">
        <f>'通過記録入力'!P9</f>
      </c>
      <c r="I23" s="556"/>
      <c r="J23" s="555">
        <f>'通過記録入力'!Q9</f>
      </c>
      <c r="K23" s="556"/>
      <c r="L23" s="555">
        <f>'通過記録入力'!R9</f>
      </c>
      <c r="M23" s="556"/>
      <c r="N23" s="396">
        <f>'通過記録入力'!S9</f>
      </c>
      <c r="O23" s="583">
        <f>IF(C23="","",'通過記録入力'!M9)</f>
      </c>
      <c r="P23" s="598">
        <f>IF(C23="","",'通過記録入力'!L9)</f>
      </c>
    </row>
    <row r="24" spans="1:16" s="208" customFormat="1" ht="18.75" customHeight="1" outlineLevel="1">
      <c r="A24" s="394"/>
      <c r="B24" s="548"/>
      <c r="C24" s="552"/>
      <c r="D24" s="417">
        <f>IF(C23="","",'通過記録入力'!E9)</f>
      </c>
      <c r="E24" s="418">
        <f>IF(C23="","",'通過記録入力'!D9)</f>
      </c>
      <c r="F24" s="419">
        <f>IF(C23="","",'通過記録入力'!G9)</f>
      </c>
      <c r="G24" s="418">
        <f>IF(C23="","",'通過記録入力'!F9)</f>
      </c>
      <c r="H24" s="419">
        <f>IF(C23="","",'通過記録入力'!I9)</f>
      </c>
      <c r="I24" s="418">
        <f>IF(C23="","",'通過記録入力'!H9)</f>
      </c>
      <c r="J24" s="419">
        <f>IF(C23="","",'通過記録入力'!K9)</f>
      </c>
      <c r="K24" s="418">
        <f>IF(C23="","",'通過記録入力'!J9)</f>
      </c>
      <c r="L24" s="419">
        <f>IF(C23="","",'通過記録入力'!M9)</f>
      </c>
      <c r="M24" s="418">
        <f>IF(C23="","",'通過記録入力'!L9)</f>
      </c>
      <c r="N24" s="396">
        <f>'通過記録入力'!T9</f>
      </c>
      <c r="O24" s="584"/>
      <c r="P24" s="599"/>
    </row>
    <row r="25" spans="1:16" s="208" customFormat="1" ht="18.75" customHeight="1" outlineLevel="1">
      <c r="A25" s="394"/>
      <c r="B25" s="549"/>
      <c r="C25" s="553"/>
      <c r="D25" s="397">
        <f>IF(C23="","",'通過記録入力'!E9)</f>
      </c>
      <c r="E25" s="398">
        <f>IF(C23="","",'通過記録入力'!D9)</f>
      </c>
      <c r="F25" s="399">
        <f>IF(C23="","",'区間記録処理'!E9)</f>
      </c>
      <c r="G25" s="398">
        <f>IF(C23="","",'区間記録処理'!F9)</f>
      </c>
      <c r="H25" s="399">
        <f>IF(C23="","",'区間記録処理'!G9)</f>
      </c>
      <c r="I25" s="398">
        <f>IF(C23="","",'区間記録処理'!H9)</f>
      </c>
      <c r="J25" s="399">
        <f>IF(C23="","",'区間記録処理'!I9)</f>
      </c>
      <c r="K25" s="398">
        <f>IF(C23="","",'区間記録処理'!J9)</f>
      </c>
      <c r="L25" s="399">
        <f>IF(C23="","",'区間記録処理'!K9)</f>
      </c>
      <c r="M25" s="398">
        <f>IF(C23="","",'区間記録処理'!L9)</f>
      </c>
      <c r="N25" s="401">
        <f>'通過記録入力'!U9</f>
      </c>
      <c r="O25" s="585"/>
      <c r="P25" s="600"/>
    </row>
    <row r="26" spans="1:16" s="208" customFormat="1" ht="18.75" customHeight="1">
      <c r="A26" s="394" t="e">
        <f>'通過記録入力'!V10</f>
        <v>#VALUE!</v>
      </c>
      <c r="B26" s="547">
        <f>'通過記録入力'!B10</f>
      </c>
      <c r="C26" s="551">
        <f>'通過記録入力'!C10</f>
      </c>
      <c r="D26" s="555">
        <f>'通過記録入力'!N10</f>
      </c>
      <c r="E26" s="556"/>
      <c r="F26" s="555">
        <f>'通過記録入力'!O10</f>
      </c>
      <c r="G26" s="556"/>
      <c r="H26" s="555">
        <f>'通過記録入力'!P10</f>
      </c>
      <c r="I26" s="556"/>
      <c r="J26" s="555">
        <f>'通過記録入力'!Q10</f>
      </c>
      <c r="K26" s="556"/>
      <c r="L26" s="555">
        <f>'通過記録入力'!R10</f>
      </c>
      <c r="M26" s="556"/>
      <c r="N26" s="396">
        <f>'通過記録入力'!S10</f>
      </c>
      <c r="O26" s="583">
        <f>IF(C26="","",'通過記録入力'!M10)</f>
      </c>
      <c r="P26" s="598">
        <f>IF(C26="","",'通過記録入力'!L10)</f>
      </c>
    </row>
    <row r="27" spans="1:16" s="208" customFormat="1" ht="18.75" customHeight="1" outlineLevel="1">
      <c r="A27" s="394"/>
      <c r="B27" s="548"/>
      <c r="C27" s="552"/>
      <c r="D27" s="417">
        <f>IF(C26="","",'通過記録入力'!E10)</f>
      </c>
      <c r="E27" s="418">
        <f>IF(C26="","",'通過記録入力'!D10)</f>
      </c>
      <c r="F27" s="419">
        <f>IF(C26="","",'通過記録入力'!G10)</f>
      </c>
      <c r="G27" s="418">
        <f>IF(C26="","",'通過記録入力'!F10)</f>
      </c>
      <c r="H27" s="419">
        <f>IF(C26="","",'通過記録入力'!I10)</f>
      </c>
      <c r="I27" s="418">
        <f>IF(C26="","",'通過記録入力'!H10)</f>
      </c>
      <c r="J27" s="419">
        <f>IF(C26="","",'通過記録入力'!K10)</f>
      </c>
      <c r="K27" s="418">
        <f>IF(C26="","",'通過記録入力'!J10)</f>
      </c>
      <c r="L27" s="419">
        <f>IF(C26="","",'通過記録入力'!M10)</f>
      </c>
      <c r="M27" s="418">
        <f>IF(C26="","",'通過記録入力'!L10)</f>
      </c>
      <c r="N27" s="396">
        <f>'通過記録入力'!T10</f>
      </c>
      <c r="O27" s="584"/>
      <c r="P27" s="599"/>
    </row>
    <row r="28" spans="1:16" s="208" customFormat="1" ht="18.75" customHeight="1" outlineLevel="1">
      <c r="A28" s="394"/>
      <c r="B28" s="549"/>
      <c r="C28" s="553"/>
      <c r="D28" s="397">
        <f>IF(C26="","",'通過記録入力'!E10)</f>
      </c>
      <c r="E28" s="398">
        <f>IF(C26="","",'通過記録入力'!D10)</f>
      </c>
      <c r="F28" s="399">
        <f>IF(C26="","",'区間記録処理'!E10)</f>
      </c>
      <c r="G28" s="398">
        <f>IF(C26="","",'区間記録処理'!F10)</f>
      </c>
      <c r="H28" s="399">
        <f>IF(C26="","",'区間記録処理'!G10)</f>
      </c>
      <c r="I28" s="398">
        <f>IF(C26="","",'区間記録処理'!H10)</f>
      </c>
      <c r="J28" s="399">
        <f>IF(C26="","",'区間記録処理'!I10)</f>
      </c>
      <c r="K28" s="398">
        <f>IF(C26="","",'区間記録処理'!J10)</f>
      </c>
      <c r="L28" s="399">
        <f>IF(C26="","",'区間記録処理'!K10)</f>
      </c>
      <c r="M28" s="398">
        <f>IF(C26="","",'区間記録処理'!L10)</f>
      </c>
      <c r="N28" s="401">
        <f>'通過記録入力'!U10</f>
      </c>
      <c r="O28" s="585"/>
      <c r="P28" s="600"/>
    </row>
    <row r="29" spans="1:16" s="208" customFormat="1" ht="18.75" customHeight="1">
      <c r="A29" s="394" t="e">
        <f>'通過記録入力'!V11</f>
        <v>#VALUE!</v>
      </c>
      <c r="B29" s="547">
        <f>'通過記録入力'!B11</f>
      </c>
      <c r="C29" s="551">
        <f>'通過記録入力'!C11</f>
      </c>
      <c r="D29" s="555">
        <f>'通過記録入力'!N11</f>
      </c>
      <c r="E29" s="556"/>
      <c r="F29" s="555">
        <f>'通過記録入力'!O11</f>
      </c>
      <c r="G29" s="556"/>
      <c r="H29" s="555">
        <f>'通過記録入力'!P11</f>
      </c>
      <c r="I29" s="556"/>
      <c r="J29" s="555">
        <f>'通過記録入力'!Q11</f>
      </c>
      <c r="K29" s="556"/>
      <c r="L29" s="555">
        <f>'通過記録入力'!R11</f>
      </c>
      <c r="M29" s="556"/>
      <c r="N29" s="396">
        <f>'通過記録入力'!S11</f>
      </c>
      <c r="O29" s="583">
        <f>IF(C29="","",'通過記録入力'!M11)</f>
      </c>
      <c r="P29" s="598">
        <f>IF(C29="","",'通過記録入力'!L11)</f>
      </c>
    </row>
    <row r="30" spans="1:16" s="208" customFormat="1" ht="18.75" customHeight="1" outlineLevel="1">
      <c r="A30" s="394"/>
      <c r="B30" s="548"/>
      <c r="C30" s="552"/>
      <c r="D30" s="417">
        <f>IF(C29="","",'通過記録入力'!E11)</f>
      </c>
      <c r="E30" s="418">
        <f>IF(C29="","",'通過記録入力'!D11)</f>
      </c>
      <c r="F30" s="419">
        <f>IF(C29="","",'通過記録入力'!G11)</f>
      </c>
      <c r="G30" s="418">
        <f>IF(C29="","",'通過記録入力'!F11)</f>
      </c>
      <c r="H30" s="419">
        <f>IF(C29="","",'通過記録入力'!I11)</f>
      </c>
      <c r="I30" s="418">
        <f>IF(C29="","",'通過記録入力'!H11)</f>
      </c>
      <c r="J30" s="419">
        <f>IF(C29="","",'通過記録入力'!K11)</f>
      </c>
      <c r="K30" s="418">
        <f>IF(C29="","",'通過記録入力'!J11)</f>
      </c>
      <c r="L30" s="419">
        <f>IF(C29="","",'通過記録入力'!M11)</f>
      </c>
      <c r="M30" s="418">
        <f>IF(C29="","",'通過記録入力'!L11)</f>
      </c>
      <c r="N30" s="396">
        <f>'通過記録入力'!T11</f>
      </c>
      <c r="O30" s="584"/>
      <c r="P30" s="599"/>
    </row>
    <row r="31" spans="1:16" s="208" customFormat="1" ht="18.75" customHeight="1" outlineLevel="1">
      <c r="A31" s="394"/>
      <c r="B31" s="549"/>
      <c r="C31" s="553"/>
      <c r="D31" s="397">
        <f>IF(C29="","",'通過記録入力'!E11)</f>
      </c>
      <c r="E31" s="398">
        <f>IF(C29="","",'通過記録入力'!D11)</f>
      </c>
      <c r="F31" s="399">
        <f>IF(C29="","",'区間記録処理'!E11)</f>
      </c>
      <c r="G31" s="398">
        <f>IF(C29="","",'区間記録処理'!F11)</f>
      </c>
      <c r="H31" s="399">
        <f>IF(C29="","",'区間記録処理'!G11)</f>
      </c>
      <c r="I31" s="398">
        <f>IF(C29="","",'区間記録処理'!H11)</f>
      </c>
      <c r="J31" s="399">
        <f>IF(C29="","",'区間記録処理'!I11)</f>
      </c>
      <c r="K31" s="398">
        <f>IF(C29="","",'区間記録処理'!J11)</f>
      </c>
      <c r="L31" s="399">
        <f>IF(C29="","",'区間記録処理'!K11)</f>
      </c>
      <c r="M31" s="398">
        <f>IF(C29="","",'区間記録処理'!L11)</f>
      </c>
      <c r="N31" s="401">
        <f>'通過記録入力'!U11</f>
      </c>
      <c r="O31" s="585"/>
      <c r="P31" s="600"/>
    </row>
    <row r="32" spans="1:16" s="208" customFormat="1" ht="18.75" customHeight="1">
      <c r="A32" s="394" t="e">
        <f>'通過記録入力'!V12</f>
        <v>#VALUE!</v>
      </c>
      <c r="B32" s="547">
        <f>'通過記録入力'!B12</f>
      </c>
      <c r="C32" s="551">
        <f>'通過記録入力'!C12</f>
      </c>
      <c r="D32" s="555">
        <f>'通過記録入力'!N12</f>
      </c>
      <c r="E32" s="556"/>
      <c r="F32" s="555">
        <f>'通過記録入力'!O12</f>
      </c>
      <c r="G32" s="556"/>
      <c r="H32" s="555">
        <f>'通過記録入力'!P12</f>
      </c>
      <c r="I32" s="556"/>
      <c r="J32" s="555">
        <f>'通過記録入力'!Q12</f>
      </c>
      <c r="K32" s="556"/>
      <c r="L32" s="555">
        <f>'通過記録入力'!R12</f>
      </c>
      <c r="M32" s="556"/>
      <c r="N32" s="396">
        <f>'通過記録入力'!S12</f>
      </c>
      <c r="O32" s="583">
        <f>IF(C32="","",'通過記録入力'!M12)</f>
      </c>
      <c r="P32" s="598">
        <f>IF(C32="","",'通過記録入力'!L12)</f>
      </c>
    </row>
    <row r="33" spans="1:16" s="208" customFormat="1" ht="18.75" customHeight="1" outlineLevel="1">
      <c r="A33" s="394"/>
      <c r="B33" s="548"/>
      <c r="C33" s="552"/>
      <c r="D33" s="417">
        <f>IF(C32="","",'通過記録入力'!E12)</f>
      </c>
      <c r="E33" s="418">
        <f>IF(C32="","",'通過記録入力'!D12)</f>
      </c>
      <c r="F33" s="419">
        <f>IF(C32="","",'通過記録入力'!G12)</f>
      </c>
      <c r="G33" s="418">
        <f>IF(C32="","",'通過記録入力'!F12)</f>
      </c>
      <c r="H33" s="419">
        <f>IF(C32="","",'通過記録入力'!I12)</f>
      </c>
      <c r="I33" s="418">
        <f>IF(C32="","",'通過記録入力'!H12)</f>
      </c>
      <c r="J33" s="419">
        <f>IF(C32="","",'通過記録入力'!K12)</f>
      </c>
      <c r="K33" s="418">
        <f>IF(C32="","",'通過記録入力'!J12)</f>
      </c>
      <c r="L33" s="419">
        <f>IF(C32="","",'通過記録入力'!M12)</f>
      </c>
      <c r="M33" s="418">
        <f>IF(C32="","",'通過記録入力'!L12)</f>
      </c>
      <c r="N33" s="396">
        <f>'通過記録入力'!T12</f>
      </c>
      <c r="O33" s="584"/>
      <c r="P33" s="599"/>
    </row>
    <row r="34" spans="1:16" s="208" customFormat="1" ht="18.75" customHeight="1" outlineLevel="1">
      <c r="A34" s="394"/>
      <c r="B34" s="549"/>
      <c r="C34" s="553"/>
      <c r="D34" s="397">
        <f>IF(C32="","",'通過記録入力'!E12)</f>
      </c>
      <c r="E34" s="398">
        <f>IF(C32="","",'通過記録入力'!D12)</f>
      </c>
      <c r="F34" s="399">
        <f>IF(C32="","",'区間記録処理'!E12)</f>
      </c>
      <c r="G34" s="398">
        <f>IF(C32="","",'区間記録処理'!F12)</f>
      </c>
      <c r="H34" s="399">
        <f>IF(C32="","",'区間記録処理'!G12)</f>
      </c>
      <c r="I34" s="398">
        <f>IF(C32="","",'区間記録処理'!H12)</f>
      </c>
      <c r="J34" s="399">
        <f>IF(C32="","",'区間記録処理'!I12)</f>
      </c>
      <c r="K34" s="398">
        <f>IF(C32="","",'区間記録処理'!J12)</f>
      </c>
      <c r="L34" s="399">
        <f>IF(C32="","",'区間記録処理'!K12)</f>
      </c>
      <c r="M34" s="398">
        <f>IF(C32="","",'区間記録処理'!L12)</f>
      </c>
      <c r="N34" s="401">
        <f>'通過記録入力'!U12</f>
      </c>
      <c r="O34" s="585"/>
      <c r="P34" s="600"/>
    </row>
    <row r="35" spans="1:16" s="208" customFormat="1" ht="18.75" customHeight="1">
      <c r="A35" s="394" t="e">
        <f>'通過記録入力'!V13</f>
        <v>#VALUE!</v>
      </c>
      <c r="B35" s="547">
        <f>'通過記録入力'!B13</f>
      </c>
      <c r="C35" s="551">
        <f>'通過記録入力'!C13</f>
      </c>
      <c r="D35" s="555">
        <f>'通過記録入力'!N13</f>
      </c>
      <c r="E35" s="556"/>
      <c r="F35" s="555">
        <f>'通過記録入力'!O13</f>
      </c>
      <c r="G35" s="556"/>
      <c r="H35" s="555">
        <f>'通過記録入力'!P13</f>
      </c>
      <c r="I35" s="556"/>
      <c r="J35" s="555">
        <f>'通過記録入力'!Q13</f>
      </c>
      <c r="K35" s="556"/>
      <c r="L35" s="555">
        <f>'通過記録入力'!R13</f>
      </c>
      <c r="M35" s="556"/>
      <c r="N35" s="396">
        <f>'通過記録入力'!S13</f>
      </c>
      <c r="O35" s="583">
        <f>IF(C35="","",'通過記録入力'!M13)</f>
      </c>
      <c r="P35" s="598">
        <f>IF(C35="","",'通過記録入力'!L13)</f>
      </c>
    </row>
    <row r="36" spans="1:16" s="208" customFormat="1" ht="18.75" customHeight="1" outlineLevel="1">
      <c r="A36" s="394"/>
      <c r="B36" s="548"/>
      <c r="C36" s="552"/>
      <c r="D36" s="417">
        <f>IF(C35="","",'通過記録入力'!E13)</f>
      </c>
      <c r="E36" s="418">
        <f>IF(C35="","",'通過記録入力'!D13)</f>
      </c>
      <c r="F36" s="419">
        <f>IF(C35="","",'通過記録入力'!G13)</f>
      </c>
      <c r="G36" s="418">
        <f>IF(C35="","",'通過記録入力'!F13)</f>
      </c>
      <c r="H36" s="419">
        <f>IF(C35="","",'通過記録入力'!I13)</f>
      </c>
      <c r="I36" s="418">
        <f>IF(C35="","",'通過記録入力'!H13)</f>
      </c>
      <c r="J36" s="419">
        <f>IF(C35="","",'通過記録入力'!K13)</f>
      </c>
      <c r="K36" s="418">
        <f>IF(C35="","",'通過記録入力'!J13)</f>
      </c>
      <c r="L36" s="428">
        <f>IF(C35="","",'通過記録入力'!M13)</f>
      </c>
      <c r="M36" s="418">
        <f>IF(C35="","",'通過記録入力'!L13)</f>
      </c>
      <c r="N36" s="396">
        <f>'通過記録入力'!T13</f>
      </c>
      <c r="O36" s="584"/>
      <c r="P36" s="599"/>
    </row>
    <row r="37" spans="1:16" s="208" customFormat="1" ht="18.75" customHeight="1" outlineLevel="1">
      <c r="A37" s="394"/>
      <c r="B37" s="549"/>
      <c r="C37" s="553"/>
      <c r="D37" s="397">
        <f>IF(C35="","",'通過記録入力'!E13)</f>
      </c>
      <c r="E37" s="398">
        <f>IF(C35="","",'通過記録入力'!D13)</f>
      </c>
      <c r="F37" s="399">
        <f>IF(C35="","",'区間記録処理'!E13)</f>
      </c>
      <c r="G37" s="398">
        <f>IF(C35="","",'区間記録処理'!F13)</f>
      </c>
      <c r="H37" s="399">
        <f>IF(C35="","",'区間記録処理'!G13)</f>
      </c>
      <c r="I37" s="398">
        <f>IF(C35="","",'区間記録処理'!H13)</f>
      </c>
      <c r="J37" s="399">
        <f>IF(C35="","",'区間記録処理'!I13)</f>
      </c>
      <c r="K37" s="398">
        <f>IF(C35="","",'区間記録処理'!J13)</f>
      </c>
      <c r="L37" s="399">
        <f>IF(C35="","",'区間記録処理'!K13)</f>
      </c>
      <c r="M37" s="398">
        <f>IF(C35="","",'区間記録処理'!L13)</f>
      </c>
      <c r="N37" s="401">
        <f>'通過記録入力'!U13</f>
      </c>
      <c r="O37" s="585"/>
      <c r="P37" s="600"/>
    </row>
    <row r="38" spans="1:16" s="208" customFormat="1" ht="18.75" customHeight="1">
      <c r="A38" s="394" t="e">
        <f>'通過記録入力'!V14</f>
        <v>#VALUE!</v>
      </c>
      <c r="B38" s="547">
        <f>'通過記録入力'!B14</f>
      </c>
      <c r="C38" s="551">
        <f>'通過記録入力'!C14</f>
      </c>
      <c r="D38" s="555">
        <f>'通過記録入力'!N14</f>
      </c>
      <c r="E38" s="556"/>
      <c r="F38" s="555">
        <f>'通過記録入力'!O14</f>
      </c>
      <c r="G38" s="556"/>
      <c r="H38" s="555">
        <f>'通過記録入力'!P14</f>
      </c>
      <c r="I38" s="556"/>
      <c r="J38" s="555">
        <f>'通過記録入力'!Q14</f>
      </c>
      <c r="K38" s="556"/>
      <c r="L38" s="555">
        <f>'通過記録入力'!R14</f>
      </c>
      <c r="M38" s="556"/>
      <c r="N38" s="396">
        <f>'通過記録入力'!S14</f>
      </c>
      <c r="O38" s="583">
        <f>IF(C38="","",'通過記録入力'!M14)</f>
      </c>
      <c r="P38" s="598">
        <f>IF(C38="","",'通過記録入力'!L14)</f>
      </c>
    </row>
    <row r="39" spans="1:16" s="208" customFormat="1" ht="18.75" customHeight="1" outlineLevel="1">
      <c r="A39" s="394"/>
      <c r="B39" s="548"/>
      <c r="C39" s="552"/>
      <c r="D39" s="417">
        <f>IF(C38="","",'通過記録入力'!E14)</f>
      </c>
      <c r="E39" s="418">
        <f>IF(C38="","",'通過記録入力'!D14)</f>
      </c>
      <c r="F39" s="419">
        <f>IF(C38="","",'通過記録入力'!G14)</f>
      </c>
      <c r="G39" s="418">
        <f>IF(C38="","",'通過記録入力'!F14)</f>
      </c>
      <c r="H39" s="419">
        <f>IF(C38="","",'通過記録入力'!I14)</f>
      </c>
      <c r="I39" s="418">
        <f>IF(C38="","",'通過記録入力'!H14)</f>
      </c>
      <c r="J39" s="419">
        <f>IF(C38="","",'通過記録入力'!K14)</f>
      </c>
      <c r="K39" s="418">
        <f>IF(C38="","",'通過記録入力'!J14)</f>
      </c>
      <c r="L39" s="428">
        <f>IF(C38="","",'通過記録入力'!M14)</f>
      </c>
      <c r="M39" s="418">
        <f>IF(C38="","",'通過記録入力'!L14)</f>
      </c>
      <c r="N39" s="396">
        <f>'通過記録入力'!T14</f>
      </c>
      <c r="O39" s="584"/>
      <c r="P39" s="599"/>
    </row>
    <row r="40" spans="1:16" s="208" customFormat="1" ht="18.75" customHeight="1" outlineLevel="1">
      <c r="A40" s="394"/>
      <c r="B40" s="549"/>
      <c r="C40" s="553"/>
      <c r="D40" s="397">
        <f>IF(C38="","",'通過記録入力'!E14)</f>
      </c>
      <c r="E40" s="398">
        <f>IF(C38="","",'通過記録入力'!D14)</f>
      </c>
      <c r="F40" s="399">
        <f>IF(C38="","",'区間記録処理'!E14)</f>
      </c>
      <c r="G40" s="398">
        <f>IF(C38="","",'区間記録処理'!F14)</f>
      </c>
      <c r="H40" s="399">
        <f>IF(C38="","",'区間記録処理'!G14)</f>
      </c>
      <c r="I40" s="398">
        <f>IF(C38="","",'区間記録処理'!H14)</f>
      </c>
      <c r="J40" s="399">
        <f>IF(C38="","",'区間記録処理'!I14)</f>
      </c>
      <c r="K40" s="398">
        <f>IF(C38="","",'区間記録処理'!J14)</f>
      </c>
      <c r="L40" s="399">
        <f>IF(C38="","",'区間記録処理'!K14)</f>
      </c>
      <c r="M40" s="398">
        <f>IF(C38="","",'区間記録処理'!L14)</f>
      </c>
      <c r="N40" s="401">
        <f>'通過記録入力'!U14</f>
      </c>
      <c r="O40" s="585"/>
      <c r="P40" s="600"/>
    </row>
    <row r="41" spans="1:16" s="208" customFormat="1" ht="18.75" customHeight="1">
      <c r="A41" s="394" t="e">
        <f>'通過記録入力'!V15</f>
        <v>#VALUE!</v>
      </c>
      <c r="B41" s="547">
        <f>'通過記録入力'!B15</f>
      </c>
      <c r="C41" s="551">
        <f>'通過記録入力'!C15</f>
      </c>
      <c r="D41" s="555">
        <f>'通過記録入力'!N15</f>
      </c>
      <c r="E41" s="556"/>
      <c r="F41" s="555">
        <f>'通過記録入力'!O15</f>
      </c>
      <c r="G41" s="556"/>
      <c r="H41" s="555">
        <f>'通過記録入力'!P15</f>
      </c>
      <c r="I41" s="556"/>
      <c r="J41" s="555">
        <f>'通過記録入力'!Q15</f>
      </c>
      <c r="K41" s="556"/>
      <c r="L41" s="555">
        <f>'通過記録入力'!R15</f>
      </c>
      <c r="M41" s="556"/>
      <c r="N41" s="396">
        <f>'通過記録入力'!S15</f>
      </c>
      <c r="O41" s="580">
        <f>IF(C41="","",'通過記録入力'!M15)</f>
      </c>
      <c r="P41" s="598">
        <f>IF(C41="","",'通過記録入力'!L15)</f>
      </c>
    </row>
    <row r="42" spans="1:16" s="208" customFormat="1" ht="18.75" customHeight="1" outlineLevel="1">
      <c r="A42" s="394"/>
      <c r="B42" s="548"/>
      <c r="C42" s="552"/>
      <c r="D42" s="417">
        <f>IF(C41="","",'通過記録入力'!E15)</f>
      </c>
      <c r="E42" s="418">
        <f>IF(C41="","",'通過記録入力'!D15)</f>
      </c>
      <c r="F42" s="419">
        <f>IF(C41="","",'通過記録入力'!G15)</f>
      </c>
      <c r="G42" s="418">
        <f>IF(C41="","",'通過記録入力'!F15)</f>
      </c>
      <c r="H42" s="419">
        <f>IF(C41="","",'通過記録入力'!I15)</f>
      </c>
      <c r="I42" s="418">
        <f>IF(C41="","",'通過記録入力'!H15)</f>
      </c>
      <c r="J42" s="419">
        <f>IF(C41="","",'通過記録入力'!K15)</f>
      </c>
      <c r="K42" s="418">
        <f>IF(C41="","",'通過記録入力'!J15)</f>
      </c>
      <c r="L42" s="428">
        <f>IF(C41="","",'通過記録入力'!M15)</f>
      </c>
      <c r="M42" s="418">
        <f>IF(C41="","",'通過記録入力'!L15)</f>
      </c>
      <c r="N42" s="396">
        <f>'通過記録入力'!T15</f>
      </c>
      <c r="O42" s="581"/>
      <c r="P42" s="599"/>
    </row>
    <row r="43" spans="1:16" s="208" customFormat="1" ht="18.75" customHeight="1" outlineLevel="1">
      <c r="A43" s="394"/>
      <c r="B43" s="549"/>
      <c r="C43" s="553"/>
      <c r="D43" s="397">
        <f>IF(C41="","",'通過記録入力'!E15)</f>
      </c>
      <c r="E43" s="398">
        <f>IF(C41="","",'通過記録入力'!D15)</f>
      </c>
      <c r="F43" s="399">
        <f>IF(C41="","",'区間記録処理'!E15)</f>
      </c>
      <c r="G43" s="398">
        <f>IF(C41="","",'区間記録処理'!F15)</f>
      </c>
      <c r="H43" s="399">
        <f>IF(C41="","",'区間記録処理'!G15)</f>
      </c>
      <c r="I43" s="398">
        <f>IF(C41="","",'区間記録処理'!H15)</f>
      </c>
      <c r="J43" s="399">
        <f>IF(C41="","",'区間記録処理'!I15)</f>
      </c>
      <c r="K43" s="398">
        <f>IF(C41="","",'区間記録処理'!J15)</f>
      </c>
      <c r="L43" s="399">
        <f>IF(C41="","",'区間記録処理'!K15)</f>
      </c>
      <c r="M43" s="398">
        <f>IF(C41="","",'区間記録処理'!L15)</f>
      </c>
      <c r="N43" s="401">
        <f>'通過記録入力'!U15</f>
      </c>
      <c r="O43" s="582"/>
      <c r="P43" s="600"/>
    </row>
    <row r="44" spans="1:19" s="208" customFormat="1" ht="18.75" customHeight="1">
      <c r="A44" s="394" t="e">
        <f>通過記録入力!#REF!</f>
        <v>#REF!</v>
      </c>
      <c r="B44" s="547">
        <f>'通過記録入力'!B16</f>
      </c>
      <c r="C44" s="551">
        <f>'通過記録入力'!C16</f>
      </c>
      <c r="D44" s="555">
        <f>'通過記録入力'!N16</f>
      </c>
      <c r="E44" s="556"/>
      <c r="F44" s="555">
        <f>'通過記録入力'!O16</f>
      </c>
      <c r="G44" s="556"/>
      <c r="H44" s="555">
        <f>'通過記録入力'!P16</f>
      </c>
      <c r="I44" s="556"/>
      <c r="J44" s="555">
        <f>'通過記録入力'!Q16</f>
      </c>
      <c r="K44" s="556"/>
      <c r="L44" s="555">
        <f>'通過記録入力'!R16</f>
      </c>
      <c r="M44" s="556"/>
      <c r="N44" s="396">
        <f>'通過記録入力'!S16</f>
      </c>
      <c r="O44" s="580">
        <f>IF(C44="","",'通過記録入力'!M16)</f>
      </c>
      <c r="P44" s="598">
        <f>IF(C44="","",'通過記録入力'!L16)</f>
      </c>
      <c r="S44" s="413"/>
    </row>
    <row r="45" spans="1:19" s="208" customFormat="1" ht="18.75" customHeight="1" outlineLevel="1">
      <c r="A45" s="394"/>
      <c r="B45" s="548"/>
      <c r="C45" s="552"/>
      <c r="D45" s="417">
        <f>IF(C44="","",'通過記録入力'!E16)</f>
      </c>
      <c r="E45" s="418">
        <f>IF(C44="","",'通過記録入力'!D16)</f>
      </c>
      <c r="F45" s="419">
        <f>IF(C44="","",'通過記録入力'!G16)</f>
      </c>
      <c r="G45" s="418">
        <f>IF(C44="","",'通過記録入力'!F16)</f>
      </c>
      <c r="H45" s="419">
        <f>IF(C44="","",'通過記録入力'!I16)</f>
      </c>
      <c r="I45" s="418">
        <f>IF(C44="","",'通過記録入力'!H16)</f>
      </c>
      <c r="J45" s="419">
        <f>IF(C44="","",'通過記録入力'!K16)</f>
      </c>
      <c r="K45" s="418">
        <f>IF(C44="","",'通過記録入力'!J16)</f>
      </c>
      <c r="L45" s="428">
        <f>IF(C44="","",'通過記録入力'!M16)</f>
      </c>
      <c r="M45" s="418">
        <f>IF(C44="","",'通過記録入力'!L16)</f>
      </c>
      <c r="N45" s="396">
        <f>'通過記録入力'!T16</f>
      </c>
      <c r="O45" s="581"/>
      <c r="P45" s="599"/>
      <c r="S45" s="413"/>
    </row>
    <row r="46" spans="1:19" s="208" customFormat="1" ht="18.75" customHeight="1" outlineLevel="1">
      <c r="A46" s="394"/>
      <c r="B46" s="549"/>
      <c r="C46" s="553"/>
      <c r="D46" s="397">
        <f>IF(C44="","",'通過記録入力'!E16)</f>
      </c>
      <c r="E46" s="398">
        <f>IF(C44="","",'通過記録入力'!D16)</f>
      </c>
      <c r="F46" s="399">
        <f>IF(C44="","",'区間記録処理'!E16)</f>
      </c>
      <c r="G46" s="398">
        <f>IF(C44="","",'区間記録処理'!F16)</f>
      </c>
      <c r="H46" s="399">
        <f>IF(C44="","",'区間記録処理'!G16)</f>
      </c>
      <c r="I46" s="398">
        <f>IF(C44="","",'区間記録処理'!H16)</f>
      </c>
      <c r="J46" s="399">
        <f>IF(C44="","",'区間記録処理'!I16)</f>
      </c>
      <c r="K46" s="398">
        <f>IF(C44="","",'区間記録処理'!J16)</f>
      </c>
      <c r="L46" s="399">
        <f>IF(C44="","",'区間記録処理'!K16)</f>
      </c>
      <c r="M46" s="398">
        <f>IF(C44="","",'区間記録処理'!L16)</f>
      </c>
      <c r="N46" s="401">
        <f>'通過記録入力'!U16</f>
      </c>
      <c r="O46" s="582"/>
      <c r="P46" s="600"/>
      <c r="S46" s="413"/>
    </row>
    <row r="47" spans="1:19" s="208" customFormat="1" ht="18.75" customHeight="1">
      <c r="A47" s="394" t="e">
        <f>'通過記録入力'!V16</f>
        <v>#VALUE!</v>
      </c>
      <c r="B47" s="547">
        <f>'通過記録入力'!B17</f>
      </c>
      <c r="C47" s="551">
        <f>'通過記録入力'!C17</f>
      </c>
      <c r="D47" s="555">
        <f>'通過記録入力'!N17</f>
      </c>
      <c r="E47" s="556"/>
      <c r="F47" s="422">
        <f>'通過記録入力'!O17</f>
      </c>
      <c r="G47" s="426"/>
      <c r="H47" s="422">
        <f>'通過記録入力'!P17</f>
      </c>
      <c r="I47" s="426"/>
      <c r="J47" s="422">
        <f>'通過記録入力'!Q17</f>
      </c>
      <c r="K47" s="426"/>
      <c r="L47" s="427">
        <f>'通過記録入力'!R17</f>
      </c>
      <c r="M47" s="426"/>
      <c r="N47" s="396">
        <f>'通過記録入力'!S17</f>
      </c>
      <c r="O47" s="580">
        <f>IF(C47="","",'通過記録入力'!M17)</f>
      </c>
      <c r="P47" s="598">
        <f>IF(C47="","",'通過記録入力'!L17)</f>
      </c>
      <c r="S47" s="413"/>
    </row>
    <row r="48" spans="1:28" s="208" customFormat="1" ht="18.75" customHeight="1" outlineLevel="1">
      <c r="A48" s="394"/>
      <c r="B48" s="548"/>
      <c r="C48" s="552"/>
      <c r="D48" s="417">
        <f>IF(C47="","",'通過記録入力'!E17)</f>
      </c>
      <c r="E48" s="418">
        <f>IF(C47="","",'通過記録入力'!D17)</f>
      </c>
      <c r="F48" s="419">
        <f>IF(C47="","",'通過記録入力'!G17)</f>
      </c>
      <c r="G48" s="418">
        <f>IF(C47="","",'通過記録入力'!F17)</f>
      </c>
      <c r="H48" s="419">
        <f>IF(C47="","",'通過記録入力'!I17)</f>
      </c>
      <c r="I48" s="418">
        <f>IF(C47="","",'通過記録入力'!H17)</f>
      </c>
      <c r="J48" s="419">
        <f>IF(C47="","",'通過記録入力'!K17)</f>
      </c>
      <c r="K48" s="418">
        <f>IF(C47="","",'通過記録入力'!J17)</f>
      </c>
      <c r="L48" s="419">
        <f>IF(C47="","",'通過記録入力'!M17)</f>
      </c>
      <c r="M48" s="418">
        <f>IF(C47="","",'通過記録入力'!L17)</f>
      </c>
      <c r="N48" s="396">
        <f>'通過記録入力'!T17</f>
      </c>
      <c r="O48" s="581"/>
      <c r="P48" s="599"/>
      <c r="S48" s="413"/>
      <c r="T48" s="404"/>
      <c r="U48" s="403"/>
      <c r="V48" s="404"/>
      <c r="W48" s="403"/>
      <c r="X48" s="404"/>
      <c r="Y48" s="403"/>
      <c r="Z48" s="404"/>
      <c r="AA48" s="405"/>
      <c r="AB48" s="404"/>
    </row>
    <row r="49" spans="1:19" s="208" customFormat="1" ht="18.75" customHeight="1" outlineLevel="1">
      <c r="A49" s="394"/>
      <c r="B49" s="549"/>
      <c r="C49" s="553"/>
      <c r="D49" s="397">
        <f>IF(C47="","",'通過記録入力'!E17)</f>
      </c>
      <c r="E49" s="398">
        <f>IF(C47="","",'通過記録入力'!D17)</f>
      </c>
      <c r="F49" s="399">
        <f>IF(C47="","",'区間記録処理'!E17)</f>
      </c>
      <c r="G49" s="398">
        <f>IF(C47="","",'区間記録処理'!F17)</f>
      </c>
      <c r="H49" s="399">
        <f>IF(C47="","",'区間記録処理'!G17)</f>
      </c>
      <c r="I49" s="398">
        <f>IF(C47="","",'区間記録処理'!H17)</f>
      </c>
      <c r="J49" s="399">
        <f>IF(C47="","",'区間記録処理'!I17)</f>
      </c>
      <c r="K49" s="398">
        <f>IF(C47="","",'区間記録処理'!J17)</f>
      </c>
      <c r="L49" s="399">
        <f>IF(C47="","",'区間記録処理'!K17)</f>
      </c>
      <c r="M49" s="398">
        <f>IF(C47="","",'区間記録処理'!L17)</f>
      </c>
      <c r="N49" s="401">
        <f>'通過記録入力'!U17</f>
      </c>
      <c r="O49" s="582"/>
      <c r="P49" s="600"/>
      <c r="S49" s="413"/>
    </row>
    <row r="50" spans="1:16" s="208" customFormat="1" ht="18.75" customHeight="1">
      <c r="A50" s="394" t="e">
        <f>'通過記録入力'!V17</f>
        <v>#VALUE!</v>
      </c>
      <c r="B50" s="547">
        <f>'通過記録入力'!B18</f>
      </c>
      <c r="C50" s="551">
        <f>'通過記録入力'!C18</f>
      </c>
      <c r="D50" s="555">
        <f>'通過記録入力'!N18</f>
      </c>
      <c r="E50" s="556"/>
      <c r="F50" s="555">
        <f>'通過記録入力'!O18</f>
      </c>
      <c r="G50" s="556"/>
      <c r="H50" s="555">
        <f>'通過記録入力'!P18</f>
      </c>
      <c r="I50" s="556"/>
      <c r="J50" s="555">
        <f>'通過記録入力'!Q18</f>
      </c>
      <c r="K50" s="556"/>
      <c r="L50" s="555">
        <f>'通過記録入力'!R18</f>
      </c>
      <c r="M50" s="556"/>
      <c r="N50" s="396">
        <f>'通過記録入力'!S18</f>
      </c>
      <c r="O50" s="580">
        <f>IF(C50="","",'通過記録入力'!M18)</f>
      </c>
      <c r="P50" s="598">
        <f>IF(C50="","",'通過記録入力'!L18)</f>
      </c>
    </row>
    <row r="51" spans="1:16" s="208" customFormat="1" ht="18.75" customHeight="1" outlineLevel="1">
      <c r="A51" s="394"/>
      <c r="B51" s="548"/>
      <c r="C51" s="552"/>
      <c r="D51" s="417">
        <f>IF(C50="","",'通過記録入力'!E18)</f>
      </c>
      <c r="E51" s="418">
        <f>IF(C50="","",'通過記録入力'!D18)</f>
      </c>
      <c r="F51" s="419">
        <f>IF(C50="","",'通過記録入力'!G18)</f>
      </c>
      <c r="G51" s="418">
        <f>IF(C50="","",'通過記録入力'!F18)</f>
      </c>
      <c r="H51" s="419">
        <f>IF(C50="","",'通過記録入力'!I18)</f>
      </c>
      <c r="I51" s="418">
        <f>IF(C50="","",'通過記録入力'!H18)</f>
      </c>
      <c r="J51" s="419">
        <f>IF(C50="","",'通過記録入力'!K18)</f>
      </c>
      <c r="K51" s="418">
        <f>IF(C50="","",'通過記録入力'!J18)</f>
      </c>
      <c r="L51" s="428">
        <f>IF(C50="","",'通過記録入力'!M18)</f>
      </c>
      <c r="M51" s="418">
        <f>IF(C50="","",'通過記録入力'!L18)</f>
      </c>
      <c r="N51" s="396">
        <f>'通過記録入力'!T18</f>
      </c>
      <c r="O51" s="581"/>
      <c r="P51" s="599"/>
    </row>
    <row r="52" spans="1:16" s="208" customFormat="1" ht="18.75" customHeight="1" outlineLevel="1">
      <c r="A52" s="394"/>
      <c r="B52" s="549"/>
      <c r="C52" s="553"/>
      <c r="D52" s="397">
        <f>IF(C50="","",'通過記録入力'!E18)</f>
      </c>
      <c r="E52" s="398">
        <f>IF(C50="","",'通過記録入力'!D18)</f>
      </c>
      <c r="F52" s="399">
        <f>IF(C50="","",'区間記録処理'!E18)</f>
      </c>
      <c r="G52" s="398">
        <f>IF(C50="","",'区間記録処理'!F18)</f>
      </c>
      <c r="H52" s="399">
        <f>IF(C50="","",'区間記録処理'!G18)</f>
      </c>
      <c r="I52" s="398">
        <f>IF(C50="","",'区間記録処理'!H18)</f>
      </c>
      <c r="J52" s="399">
        <f>IF(C50="","",'区間記録処理'!I18)</f>
      </c>
      <c r="K52" s="398">
        <f>IF(C50="","",'区間記録処理'!J18)</f>
      </c>
      <c r="L52" s="399">
        <f>IF(C50="","",'区間記録処理'!K18)</f>
      </c>
      <c r="M52" s="398">
        <f>IF(C50="","",'区間記録処理'!L18)</f>
      </c>
      <c r="N52" s="401">
        <f>'通過記録入力'!U18</f>
      </c>
      <c r="O52" s="582"/>
      <c r="P52" s="600"/>
    </row>
    <row r="53" spans="1:16" s="208" customFormat="1" ht="18.75" customHeight="1">
      <c r="A53" s="394" t="e">
        <f>'通過記録入力'!V18</f>
        <v>#VALUE!</v>
      </c>
      <c r="B53" s="547">
        <f>'通過記録入力'!B19</f>
      </c>
      <c r="C53" s="551">
        <f>'通過記録入力'!C19</f>
      </c>
      <c r="D53" s="421">
        <f>'通過記録入力'!N19</f>
      </c>
      <c r="E53" s="426"/>
      <c r="F53" s="555">
        <f>'通過記録入力'!O19</f>
      </c>
      <c r="G53" s="556"/>
      <c r="H53" s="555">
        <f>'通過記録入力'!P19</f>
      </c>
      <c r="I53" s="556"/>
      <c r="J53" s="555">
        <f>'通過記録入力'!Q19</f>
      </c>
      <c r="K53" s="556"/>
      <c r="L53" s="555">
        <f>'通過記録入力'!R19</f>
      </c>
      <c r="M53" s="556"/>
      <c r="N53" s="396">
        <f>'通過記録入力'!S19</f>
      </c>
      <c r="O53" s="580">
        <f>IF(C53="","",'通過記録入力'!M19)</f>
      </c>
      <c r="P53" s="598">
        <f>IF(C53="","",'通過記録入力'!L19)</f>
      </c>
    </row>
    <row r="54" spans="1:16" s="208" customFormat="1" ht="18.75" customHeight="1" outlineLevel="1">
      <c r="A54" s="394"/>
      <c r="B54" s="548"/>
      <c r="C54" s="552"/>
      <c r="D54" s="417">
        <f>IF(C53="","",'通過記録入力'!E19)</f>
      </c>
      <c r="E54" s="418">
        <f>IF(C53="","",'通過記録入力'!D19)</f>
      </c>
      <c r="F54" s="419">
        <f>IF(C53="","",'通過記録入力'!G19)</f>
      </c>
      <c r="G54" s="418">
        <f>IF(C53="","",'通過記録入力'!F19)</f>
      </c>
      <c r="H54" s="419">
        <f>IF(C53="","",'通過記録入力'!I19)</f>
      </c>
      <c r="I54" s="418">
        <f>IF(C53="","",'通過記録入力'!H19)</f>
      </c>
      <c r="J54" s="419">
        <f>IF(C53="","",'通過記録入力'!K19)</f>
      </c>
      <c r="K54" s="418">
        <f>IF(C53="","",'通過記録入力'!J19)</f>
      </c>
      <c r="L54" s="419">
        <f>IF(C53="","",'通過記録入力'!M19)</f>
      </c>
      <c r="M54" s="418">
        <f>IF(C53="","",'通過記録入力'!L19)</f>
      </c>
      <c r="N54" s="396">
        <f>'通過記録入力'!T19</f>
      </c>
      <c r="O54" s="581"/>
      <c r="P54" s="599"/>
    </row>
    <row r="55" spans="1:16" s="208" customFormat="1" ht="18.75" customHeight="1" outlineLevel="1">
      <c r="A55" s="394"/>
      <c r="B55" s="549"/>
      <c r="C55" s="553"/>
      <c r="D55" s="397">
        <f>IF(C53="","",'通過記録入力'!E19)</f>
      </c>
      <c r="E55" s="398">
        <f>IF(C53="","",'通過記録入力'!D19)</f>
      </c>
      <c r="F55" s="399">
        <f>IF(C53="","",'区間記録処理'!E19)</f>
      </c>
      <c r="G55" s="398">
        <f>IF(C53="","",'区間記録処理'!F19)</f>
      </c>
      <c r="H55" s="399">
        <f>IF(C53="","",'区間記録処理'!G19)</f>
      </c>
      <c r="I55" s="398">
        <f>IF(C53="","",'区間記録処理'!H19)</f>
      </c>
      <c r="J55" s="399">
        <f>IF(C53="","",'区間記録処理'!I19)</f>
      </c>
      <c r="K55" s="398">
        <f>IF(C53="","",'区間記録処理'!J19)</f>
      </c>
      <c r="L55" s="399">
        <f>IF(C53="","",'区間記録処理'!K19)</f>
      </c>
      <c r="M55" s="398">
        <f>IF(C53="","",'区間記録処理'!L19)</f>
      </c>
      <c r="N55" s="401">
        <f>'通過記録入力'!U19</f>
      </c>
      <c r="O55" s="582"/>
      <c r="P55" s="600"/>
    </row>
    <row r="56" spans="1:16" s="208" customFormat="1" ht="18.75" customHeight="1">
      <c r="A56" s="394" t="e">
        <f>'通過記録入力'!V19</f>
        <v>#VALUE!</v>
      </c>
      <c r="B56" s="547">
        <f>'通過記録入力'!B20</f>
      </c>
      <c r="C56" s="551">
        <f>'通過記録入力'!C20</f>
      </c>
      <c r="D56" s="555">
        <f>'通過記録入力'!N20</f>
      </c>
      <c r="E56" s="556"/>
      <c r="F56" s="555">
        <f>'通過記録入力'!O20</f>
      </c>
      <c r="G56" s="556"/>
      <c r="H56" s="555">
        <f>'通過記録入力'!P20</f>
      </c>
      <c r="I56" s="556"/>
      <c r="J56" s="555">
        <f>'通過記録入力'!Q20</f>
      </c>
      <c r="K56" s="556"/>
      <c r="L56" s="555">
        <f>'通過記録入力'!R20</f>
      </c>
      <c r="M56" s="556"/>
      <c r="N56" s="396">
        <f>'通過記録入力'!S20</f>
      </c>
      <c r="O56" s="580">
        <f>IF(C56="","",'通過記録入力'!M20)</f>
      </c>
      <c r="P56" s="598">
        <f>IF(C56="","",'通過記録入力'!L20)</f>
      </c>
    </row>
    <row r="57" spans="1:16" s="208" customFormat="1" ht="18.75" customHeight="1" outlineLevel="1">
      <c r="A57" s="394"/>
      <c r="B57" s="548"/>
      <c r="C57" s="552"/>
      <c r="D57" s="417">
        <f>IF(C56="","",'通過記録入力'!E20)</f>
      </c>
      <c r="E57" s="418">
        <f>IF(C56="","",'通過記録入力'!D20)</f>
      </c>
      <c r="F57" s="419">
        <f>IF(C56="","",'通過記録入力'!G20)</f>
      </c>
      <c r="G57" s="418">
        <f>IF(C56="","",'通過記録入力'!F20)</f>
      </c>
      <c r="H57" s="419">
        <f>IF(C56="","",'通過記録入力'!I20)</f>
      </c>
      <c r="I57" s="418">
        <f>IF(C56="","",'通過記録入力'!H20)</f>
      </c>
      <c r="J57" s="419">
        <f>IF(C56="","",'通過記録入力'!K20)</f>
      </c>
      <c r="K57" s="418">
        <f>IF(C56="","",'通過記録入力'!J20)</f>
      </c>
      <c r="L57" s="428">
        <f>IF(C56="","",'通過記録入力'!M20)</f>
      </c>
      <c r="M57" s="418">
        <f>IF(C56="","",'通過記録入力'!L20)</f>
      </c>
      <c r="N57" s="396">
        <f>'通過記録入力'!T20</f>
      </c>
      <c r="O57" s="581"/>
      <c r="P57" s="599"/>
    </row>
    <row r="58" spans="1:16" s="208" customFormat="1" ht="18.75" customHeight="1" outlineLevel="1">
      <c r="A58" s="394"/>
      <c r="B58" s="549"/>
      <c r="C58" s="553"/>
      <c r="D58" s="397">
        <f>IF(C56="","",'通過記録入力'!E20)</f>
      </c>
      <c r="E58" s="398">
        <f>IF(C56="","",'通過記録入力'!D20)</f>
      </c>
      <c r="F58" s="399">
        <f>IF(C56="","",'区間記録処理'!E20)</f>
      </c>
      <c r="G58" s="398">
        <f>IF(C56="","",'区間記録処理'!F20)</f>
      </c>
      <c r="H58" s="399">
        <f>IF(C56="","",'区間記録処理'!G20)</f>
      </c>
      <c r="I58" s="398">
        <f>IF(C56="","",'区間記録処理'!H20)</f>
      </c>
      <c r="J58" s="399">
        <f>IF(C56="","",'区間記録処理'!I20)</f>
      </c>
      <c r="K58" s="398">
        <f>IF(C56="","",'区間記録処理'!J20)</f>
      </c>
      <c r="L58" s="399">
        <f>IF(C56="","",'区間記録処理'!K20)</f>
      </c>
      <c r="M58" s="398">
        <f>IF(C56="","",'区間記録処理'!L20)</f>
      </c>
      <c r="N58" s="401">
        <f>'通過記録入力'!U20</f>
      </c>
      <c r="O58" s="582"/>
      <c r="P58" s="600"/>
    </row>
    <row r="59" spans="1:16" s="208" customFormat="1" ht="18.75" customHeight="1">
      <c r="A59" s="394" t="e">
        <f>'通過記録入力'!V20</f>
        <v>#VALUE!</v>
      </c>
      <c r="B59" s="547">
        <f>'通過記録入力'!B21</f>
      </c>
      <c r="C59" s="551">
        <f>'通過記録入力'!C21</f>
      </c>
      <c r="D59" s="555">
        <f>'通過記録入力'!N21</f>
      </c>
      <c r="E59" s="556"/>
      <c r="F59" s="555">
        <f>'通過記録入力'!O21</f>
      </c>
      <c r="G59" s="556"/>
      <c r="H59" s="555">
        <f>'通過記録入力'!P21</f>
      </c>
      <c r="I59" s="556"/>
      <c r="J59" s="555">
        <f>'通過記録入力'!Q21</f>
      </c>
      <c r="K59" s="556"/>
      <c r="L59" s="555">
        <f>'通過記録入力'!R21</f>
      </c>
      <c r="M59" s="556"/>
      <c r="N59" s="396">
        <f>'通過記録入力'!S21</f>
      </c>
      <c r="O59" s="580">
        <f>IF(C59="","",'通過記録入力'!M21)</f>
      </c>
      <c r="P59" s="598">
        <f>IF(C59="","",'通過記録入力'!L21)</f>
      </c>
    </row>
    <row r="60" spans="1:16" s="208" customFormat="1" ht="18.75" customHeight="1" outlineLevel="1">
      <c r="A60" s="394"/>
      <c r="B60" s="548"/>
      <c r="C60" s="552"/>
      <c r="D60" s="417">
        <f>IF(C59="","",'通過記録入力'!E21)</f>
      </c>
      <c r="E60" s="418">
        <f>IF(C59="","",'通過記録入力'!D21)</f>
      </c>
      <c r="F60" s="419">
        <f>IF(C59="","",'通過記録入力'!G21)</f>
      </c>
      <c r="G60" s="418">
        <f>IF(C59="","",'通過記録入力'!F21)</f>
      </c>
      <c r="H60" s="419">
        <f>IF(C59="","",'通過記録入力'!I21)</f>
      </c>
      <c r="I60" s="418">
        <f>IF(C59="","",'通過記録入力'!H21)</f>
      </c>
      <c r="J60" s="419">
        <f>IF(C59="","",'通過記録入力'!K21)</f>
      </c>
      <c r="K60" s="418">
        <f>IF(C59="","",'通過記録入力'!J21)</f>
      </c>
      <c r="L60" s="419">
        <f>IF(C59="","",'通過記録入力'!M21)</f>
      </c>
      <c r="M60" s="418">
        <f>IF(C59="","",'通過記録入力'!L21)</f>
      </c>
      <c r="N60" s="396">
        <f>'通過記録入力'!T21</f>
      </c>
      <c r="O60" s="581"/>
      <c r="P60" s="599"/>
    </row>
    <row r="61" spans="1:16" s="208" customFormat="1" ht="18.75" customHeight="1" outlineLevel="1">
      <c r="A61" s="394"/>
      <c r="B61" s="549"/>
      <c r="C61" s="553"/>
      <c r="D61" s="397">
        <f>IF(C59="","",'通過記録入力'!E21)</f>
      </c>
      <c r="E61" s="398">
        <f>IF(C59="","",'通過記録入力'!D21)</f>
      </c>
      <c r="F61" s="399">
        <f>IF(C59="","",'区間記録処理'!E21)</f>
      </c>
      <c r="G61" s="398">
        <f>IF(C59="","",'区間記録処理'!F21)</f>
      </c>
      <c r="H61" s="399">
        <f>IF(C59="","",'区間記録処理'!G21)</f>
      </c>
      <c r="I61" s="398">
        <f>IF(C59="","",'区間記録処理'!H21)</f>
      </c>
      <c r="J61" s="399">
        <f>IF(C59="","",'区間記録処理'!I21)</f>
      </c>
      <c r="K61" s="398">
        <f>IF(C59="","",'区間記録処理'!J21)</f>
      </c>
      <c r="L61" s="399">
        <f>IF(C59="","",'区間記録処理'!K21)</f>
      </c>
      <c r="M61" s="398">
        <f>IF(C59="","",'区間記録処理'!L21)</f>
      </c>
      <c r="N61" s="401">
        <f>'通過記録入力'!U21</f>
      </c>
      <c r="O61" s="582"/>
      <c r="P61" s="600"/>
    </row>
    <row r="62" spans="1:16" s="208" customFormat="1" ht="18.75" customHeight="1">
      <c r="A62" s="394" t="e">
        <f>'通過記録入力'!V21</f>
        <v>#VALUE!</v>
      </c>
      <c r="B62" s="547">
        <f>'通過記録入力'!B22</f>
      </c>
      <c r="C62" s="551">
        <f>'通過記録入力'!C22</f>
      </c>
      <c r="D62" s="555">
        <f>'通過記録入力'!N22</f>
      </c>
      <c r="E62" s="556"/>
      <c r="F62" s="555">
        <f>'通過記録入力'!O22</f>
      </c>
      <c r="G62" s="556"/>
      <c r="H62" s="555">
        <f>'通過記録入力'!P22</f>
      </c>
      <c r="I62" s="556"/>
      <c r="J62" s="555">
        <f>'通過記録入力'!Q22</f>
      </c>
      <c r="K62" s="556"/>
      <c r="L62" s="555">
        <f>'通過記録入力'!R22</f>
      </c>
      <c r="M62" s="556"/>
      <c r="N62" s="396">
        <f>'通過記録入力'!S22</f>
      </c>
      <c r="O62" s="580">
        <f>IF(C62="","",'通過記録入力'!M22)</f>
      </c>
      <c r="P62" s="598">
        <f>IF(C62="","",'通過記録入力'!L22)</f>
      </c>
    </row>
    <row r="63" spans="1:16" s="208" customFormat="1" ht="18.75" customHeight="1" outlineLevel="1">
      <c r="A63" s="394"/>
      <c r="B63" s="548"/>
      <c r="C63" s="552"/>
      <c r="D63" s="417">
        <f>IF(C62="","",'通過記録入力'!E22)</f>
      </c>
      <c r="E63" s="418">
        <f>IF(C62="","",'通過記録入力'!D22)</f>
      </c>
      <c r="F63" s="419">
        <f>IF(C62="","",'通過記録入力'!G22)</f>
      </c>
      <c r="G63" s="418">
        <f>IF(C62="","",'通過記録入力'!F22)</f>
      </c>
      <c r="H63" s="419">
        <f>IF(C62="","",'通過記録入力'!I22)</f>
      </c>
      <c r="I63" s="418">
        <f>IF(C62="","",'通過記録入力'!H22)</f>
      </c>
      <c r="J63" s="419">
        <f>IF(C62="","",'通過記録入力'!K22)</f>
      </c>
      <c r="K63" s="418">
        <f>IF(C62="","",'通過記録入力'!J22)</f>
      </c>
      <c r="L63" s="419">
        <f>IF(C62="","",'通過記録入力'!M22)</f>
      </c>
      <c r="M63" s="418">
        <f>IF(C62="","",'通過記録入力'!L22)</f>
      </c>
      <c r="N63" s="396">
        <f>'通過記録入力'!T22</f>
      </c>
      <c r="O63" s="581"/>
      <c r="P63" s="599"/>
    </row>
    <row r="64" spans="1:16" s="208" customFormat="1" ht="18.75" customHeight="1" outlineLevel="1">
      <c r="A64" s="394"/>
      <c r="B64" s="549"/>
      <c r="C64" s="553"/>
      <c r="D64" s="397">
        <f>IF(C62="","",'通過記録入力'!E22)</f>
      </c>
      <c r="E64" s="398">
        <f>IF(C62="","",'通過記録入力'!D22)</f>
      </c>
      <c r="F64" s="399">
        <f>IF(C62="","",'区間記録処理'!E22)</f>
      </c>
      <c r="G64" s="398">
        <f>IF(C62="","",'区間記録処理'!F22)</f>
      </c>
      <c r="H64" s="399">
        <f>IF(C62="","",'区間記録処理'!G22)</f>
      </c>
      <c r="I64" s="398">
        <f>IF(C62="","",'区間記録処理'!H22)</f>
      </c>
      <c r="J64" s="399">
        <f>IF(C62="","",'区間記録処理'!I22)</f>
      </c>
      <c r="K64" s="398">
        <f>IF(C62="","",'区間記録処理'!J22)</f>
      </c>
      <c r="L64" s="399">
        <f>IF(C62="","",'区間記録処理'!K22)</f>
      </c>
      <c r="M64" s="398">
        <f>IF(C62="","",'区間記録処理'!L22)</f>
      </c>
      <c r="N64" s="401">
        <f>'通過記録入力'!U22</f>
      </c>
      <c r="O64" s="582"/>
      <c r="P64" s="600"/>
    </row>
    <row r="65" spans="1:16" s="208" customFormat="1" ht="18.75" customHeight="1">
      <c r="A65" s="394" t="e">
        <f>'通過記録入力'!V22</f>
        <v>#VALUE!</v>
      </c>
      <c r="B65" s="547">
        <f>'通過記録入力'!B23</f>
      </c>
      <c r="C65" s="551">
        <f>'通過記録入力'!C23</f>
      </c>
      <c r="D65" s="555">
        <f>'通過記録入力'!N23</f>
      </c>
      <c r="E65" s="556"/>
      <c r="F65" s="555">
        <f>'通過記録入力'!O23</f>
      </c>
      <c r="G65" s="556"/>
      <c r="H65" s="555">
        <f>'通過記録入力'!P23</f>
      </c>
      <c r="I65" s="556"/>
      <c r="J65" s="555">
        <f>'通過記録入力'!Q23</f>
      </c>
      <c r="K65" s="556"/>
      <c r="L65" s="555">
        <f>'通過記録入力'!R23</f>
      </c>
      <c r="M65" s="556"/>
      <c r="N65" s="396">
        <f>'通過記録入力'!S23</f>
      </c>
      <c r="O65" s="580">
        <f>IF(C65="","",'通過記録入力'!M23)</f>
      </c>
      <c r="P65" s="598">
        <f>IF(C65="","",'通過記録入力'!L23)</f>
      </c>
    </row>
    <row r="66" spans="1:16" s="208" customFormat="1" ht="18.75" customHeight="1" outlineLevel="1">
      <c r="A66" s="394"/>
      <c r="B66" s="548"/>
      <c r="C66" s="552"/>
      <c r="D66" s="417">
        <f>IF(C65="","",'通過記録入力'!E23)</f>
      </c>
      <c r="E66" s="418">
        <f>IF(C65="","",'通過記録入力'!D23)</f>
      </c>
      <c r="F66" s="419">
        <f>IF(C65="","",'通過記録入力'!G23)</f>
      </c>
      <c r="G66" s="418">
        <f>IF(C65="","",'通過記録入力'!F23)</f>
      </c>
      <c r="H66" s="419">
        <f>IF(C65="","",'通過記録入力'!I23)</f>
      </c>
      <c r="I66" s="418">
        <f>IF(C65="","",'通過記録入力'!H23)</f>
      </c>
      <c r="J66" s="419">
        <f>IF(C65="","",'通過記録入力'!K23)</f>
      </c>
      <c r="K66" s="418">
        <f>IF(C65="","",'通過記録入力'!J23)</f>
      </c>
      <c r="L66" s="428">
        <f>IF(C65="","",'通過記録入力'!M23)</f>
      </c>
      <c r="M66" s="418">
        <f>IF(C65="","",'通過記録入力'!L23)</f>
      </c>
      <c r="N66" s="396">
        <f>'通過記録入力'!T23</f>
      </c>
      <c r="O66" s="581"/>
      <c r="P66" s="599"/>
    </row>
    <row r="67" spans="1:16" s="208" customFormat="1" ht="18.75" customHeight="1" outlineLevel="1">
      <c r="A67" s="394"/>
      <c r="B67" s="549"/>
      <c r="C67" s="553"/>
      <c r="D67" s="397">
        <f>IF(C65="","",'通過記録入力'!E23)</f>
      </c>
      <c r="E67" s="398">
        <f>IF(C65="","",'通過記録入力'!D23)</f>
      </c>
      <c r="F67" s="399">
        <f>IF(C65="","",'区間記録処理'!E23)</f>
      </c>
      <c r="G67" s="398">
        <f>IF(C65="","",'区間記録処理'!F23)</f>
      </c>
      <c r="H67" s="399">
        <f>IF(C65="","",'区間記録処理'!G23)</f>
      </c>
      <c r="I67" s="398">
        <f>IF(C65="","",'区間記録処理'!H23)</f>
      </c>
      <c r="J67" s="399">
        <f>IF(C65="","",'区間記録処理'!I23)</f>
      </c>
      <c r="K67" s="398">
        <f>IF(C65="","",'区間記録処理'!J23)</f>
      </c>
      <c r="L67" s="399">
        <f>IF(C65="","",'区間記録処理'!K23)</f>
      </c>
      <c r="M67" s="398">
        <f>IF(C65="","",'区間記録処理'!L23)</f>
      </c>
      <c r="N67" s="401">
        <f>'通過記録入力'!U23</f>
      </c>
      <c r="O67" s="582"/>
      <c r="P67" s="600"/>
    </row>
    <row r="68" spans="1:16" s="208" customFormat="1" ht="18.75" customHeight="1">
      <c r="A68" s="394" t="e">
        <f>'通過記録入力'!V23</f>
        <v>#VALUE!</v>
      </c>
      <c r="B68" s="547">
        <f>'通過記録入力'!B24</f>
      </c>
      <c r="C68" s="551">
        <f>'通過記録入力'!C24</f>
      </c>
      <c r="D68" s="555">
        <f>'通過記録入力'!N24</f>
      </c>
      <c r="E68" s="556"/>
      <c r="F68" s="555">
        <f>'通過記録入力'!O24</f>
      </c>
      <c r="G68" s="556"/>
      <c r="H68" s="555">
        <f>'通過記録入力'!P24</f>
      </c>
      <c r="I68" s="556"/>
      <c r="J68" s="422">
        <f>'通過記録入力'!Q24</f>
      </c>
      <c r="K68" s="426"/>
      <c r="L68" s="555">
        <f>'通過記録入力'!R24</f>
      </c>
      <c r="M68" s="556"/>
      <c r="N68" s="396">
        <f>'通過記録入力'!S24</f>
      </c>
      <c r="O68" s="580">
        <f>IF(C68="","",'通過記録入力'!M24)</f>
      </c>
      <c r="P68" s="598">
        <f>IF(C68="","",'通過記録入力'!L24)</f>
      </c>
    </row>
    <row r="69" spans="1:16" s="208" customFormat="1" ht="18.75" customHeight="1" outlineLevel="1">
      <c r="A69" s="394"/>
      <c r="B69" s="548"/>
      <c r="C69" s="552"/>
      <c r="D69" s="417">
        <f>IF(C68="","",'通過記録入力'!E24)</f>
      </c>
      <c r="E69" s="418">
        <f>IF(C68="","",'通過記録入力'!D24)</f>
      </c>
      <c r="F69" s="419">
        <f>IF(C68="","",'通過記録入力'!G24)</f>
      </c>
      <c r="G69" s="418">
        <f>IF(C68="","",'通過記録入力'!F24)</f>
      </c>
      <c r="H69" s="419">
        <f>IF(C68="","",'通過記録入力'!I24)</f>
      </c>
      <c r="I69" s="418">
        <f>IF(C68="","",'通過記録入力'!H24)</f>
      </c>
      <c r="J69" s="419">
        <f>IF(C68="","",'通過記録入力'!K24)</f>
      </c>
      <c r="K69" s="418">
        <f>IF(C68="","",'通過記録入力'!J24)</f>
      </c>
      <c r="L69" s="428">
        <f>IF(C68="","",'通過記録入力'!M24)</f>
      </c>
      <c r="M69" s="418">
        <f>IF(C68="","",'通過記録入力'!L24)</f>
      </c>
      <c r="N69" s="396">
        <f>'通過記録入力'!T24</f>
      </c>
      <c r="O69" s="581"/>
      <c r="P69" s="599"/>
    </row>
    <row r="70" spans="1:16" s="208" customFormat="1" ht="18.75" customHeight="1" outlineLevel="1">
      <c r="A70" s="394"/>
      <c r="B70" s="549"/>
      <c r="C70" s="553"/>
      <c r="D70" s="397">
        <f>IF(C68="","",'通過記録入力'!E24)</f>
      </c>
      <c r="E70" s="398">
        <f>IF(C68="","",'通過記録入力'!D24)</f>
      </c>
      <c r="F70" s="399">
        <f>IF(C68="","",'区間記録処理'!E24)</f>
      </c>
      <c r="G70" s="398">
        <f>IF(C68="","",'区間記録処理'!F24)</f>
      </c>
      <c r="H70" s="399">
        <f>IF(C68="","",'区間記録処理'!G24)</f>
      </c>
      <c r="I70" s="398">
        <f>IF(C68="","",'区間記録処理'!H24)</f>
      </c>
      <c r="J70" s="399">
        <f>IF(C68="","",'区間記録処理'!I24)</f>
      </c>
      <c r="K70" s="398">
        <f>IF(C68="","",'区間記録処理'!J24)</f>
      </c>
      <c r="L70" s="399">
        <f>IF(C68="","",'区間記録処理'!K24)</f>
      </c>
      <c r="M70" s="398">
        <f>IF(C68="","",'区間記録処理'!L24)</f>
      </c>
      <c r="N70" s="401">
        <f>'通過記録入力'!U24</f>
      </c>
      <c r="O70" s="582"/>
      <c r="P70" s="600"/>
    </row>
    <row r="71" spans="1:16" s="208" customFormat="1" ht="18.75" customHeight="1">
      <c r="A71" s="394" t="e">
        <f>'通過記録入力'!V24</f>
        <v>#VALUE!</v>
      </c>
      <c r="B71" s="547">
        <f>'通過記録入力'!B25</f>
      </c>
      <c r="C71" s="551">
        <f>'通過記録入力'!C25</f>
      </c>
      <c r="D71" s="555">
        <f>'通過記録入力'!N25</f>
      </c>
      <c r="E71" s="556"/>
      <c r="F71" s="555">
        <f>'通過記録入力'!O25</f>
      </c>
      <c r="G71" s="556"/>
      <c r="H71" s="555">
        <f>'通過記録入力'!P25</f>
      </c>
      <c r="I71" s="556"/>
      <c r="J71" s="555">
        <f>'通過記録入力'!Q25</f>
      </c>
      <c r="K71" s="556"/>
      <c r="L71" s="555">
        <f>'通過記録入力'!R25</f>
      </c>
      <c r="M71" s="556"/>
      <c r="N71" s="396">
        <f>'通過記録入力'!S25</f>
      </c>
      <c r="O71" s="580">
        <f>IF(C71="","",'通過記録入力'!M25)</f>
      </c>
      <c r="P71" s="598">
        <f>IF(C71="","",'通過記録入力'!L25)</f>
      </c>
    </row>
    <row r="72" spans="1:16" s="208" customFormat="1" ht="18.75" customHeight="1" outlineLevel="1">
      <c r="A72" s="394"/>
      <c r="B72" s="548"/>
      <c r="C72" s="552"/>
      <c r="D72" s="417">
        <f>IF(C71="","",'通過記録入力'!E25)</f>
      </c>
      <c r="E72" s="418">
        <f>IF(C71="","",'通過記録入力'!D25)</f>
      </c>
      <c r="F72" s="419">
        <f>IF(C71="","",'通過記録入力'!G25)</f>
      </c>
      <c r="G72" s="418">
        <f>IF(C71="","",'通過記録入力'!F25)</f>
      </c>
      <c r="H72" s="419">
        <f>IF(C71="","",'通過記録入力'!I25)</f>
      </c>
      <c r="I72" s="418">
        <f>IF(C71="","",'通過記録入力'!H25)</f>
      </c>
      <c r="J72" s="419">
        <f>IF(C71="","",'通過記録入力'!K25)</f>
      </c>
      <c r="K72" s="418">
        <f>IF(C71="","",'通過記録入力'!J25)</f>
      </c>
      <c r="L72" s="428">
        <f>IF(C71="","",'通過記録入力'!M25)</f>
      </c>
      <c r="M72" s="418">
        <f>IF(C71="","",'通過記録入力'!L25)</f>
      </c>
      <c r="N72" s="396">
        <f>'通過記録入力'!T25</f>
      </c>
      <c r="O72" s="581"/>
      <c r="P72" s="599"/>
    </row>
    <row r="73" spans="1:16" s="208" customFormat="1" ht="18.75" customHeight="1" outlineLevel="1">
      <c r="A73" s="394"/>
      <c r="B73" s="549"/>
      <c r="C73" s="553"/>
      <c r="D73" s="397">
        <f>IF(C71="","",'通過記録入力'!E25)</f>
      </c>
      <c r="E73" s="398">
        <f>IF(C71="","",'通過記録入力'!D25)</f>
      </c>
      <c r="F73" s="399">
        <f>IF(C71="","",'区間記録処理'!E25)</f>
      </c>
      <c r="G73" s="398">
        <f>IF(C71="","",'区間記録処理'!F25)</f>
      </c>
      <c r="H73" s="399">
        <f>IF(C71="","",'区間記録処理'!G25)</f>
      </c>
      <c r="I73" s="398">
        <f>IF(C71="","",'区間記録処理'!H25)</f>
      </c>
      <c r="J73" s="399">
        <f>IF(C71="","",'区間記録処理'!I25)</f>
      </c>
      <c r="K73" s="398">
        <f>IF(C71="","",'区間記録処理'!J25)</f>
      </c>
      <c r="L73" s="399">
        <f>IF(C71="","",'区間記録処理'!K25)</f>
      </c>
      <c r="M73" s="398">
        <f>IF(C71="","",'区間記録処理'!L25)</f>
      </c>
      <c r="N73" s="401">
        <f>'通過記録入力'!U25</f>
      </c>
      <c r="O73" s="582"/>
      <c r="P73" s="600"/>
    </row>
    <row r="74" spans="1:16" s="208" customFormat="1" ht="18.75" customHeight="1">
      <c r="A74" s="394" t="e">
        <f>'通過記録入力'!V25</f>
        <v>#VALUE!</v>
      </c>
      <c r="B74" s="547">
        <f>'通過記録入力'!B26</f>
      </c>
      <c r="C74" s="551">
        <f>'通過記録入力'!C26</f>
      </c>
      <c r="D74" s="555">
        <f>'通過記録入力'!N26</f>
      </c>
      <c r="E74" s="556"/>
      <c r="F74" s="555">
        <f>'通過記録入力'!O26</f>
      </c>
      <c r="G74" s="556"/>
      <c r="H74" s="555">
        <f>'通過記録入力'!P26</f>
      </c>
      <c r="I74" s="556"/>
      <c r="J74" s="555">
        <f>'通過記録入力'!Q26</f>
      </c>
      <c r="K74" s="556"/>
      <c r="L74" s="555">
        <f>'通過記録入力'!R26</f>
      </c>
      <c r="M74" s="556"/>
      <c r="N74" s="396">
        <f>'通過記録入力'!S26</f>
      </c>
      <c r="O74" s="580">
        <f>IF(C74="","",'通過記録入力'!M26)</f>
      </c>
      <c r="P74" s="598">
        <f>IF(C74="","",'通過記録入力'!L26)</f>
      </c>
    </row>
    <row r="75" spans="1:16" s="208" customFormat="1" ht="18.75" customHeight="1" outlineLevel="1">
      <c r="A75" s="394"/>
      <c r="B75" s="548"/>
      <c r="C75" s="552"/>
      <c r="D75" s="417">
        <f>IF(C74="","",'通過記録入力'!E26)</f>
      </c>
      <c r="E75" s="418">
        <f>IF(C74="","",'通過記録入力'!D26)</f>
      </c>
      <c r="F75" s="419">
        <f>IF(C74="","",'通過記録入力'!G26)</f>
      </c>
      <c r="G75" s="418">
        <f>IF(C74="","",'通過記録入力'!F26)</f>
      </c>
      <c r="H75" s="419">
        <f>IF(C74="","",'通過記録入力'!I26)</f>
      </c>
      <c r="I75" s="418">
        <f>IF(C74="","",'通過記録入力'!H26)</f>
      </c>
      <c r="J75" s="419">
        <f>IF(C74="","",'通過記録入力'!K26)</f>
      </c>
      <c r="K75" s="418">
        <f>IF(C74="","",'通過記録入力'!J26)</f>
      </c>
      <c r="L75" s="419">
        <f>IF(C74="","",'通過記録入力'!M26)</f>
      </c>
      <c r="M75" s="418">
        <f>IF(C74="","",'通過記録入力'!L26)</f>
      </c>
      <c r="N75" s="396">
        <f>'通過記録入力'!T26</f>
      </c>
      <c r="O75" s="581"/>
      <c r="P75" s="599"/>
    </row>
    <row r="76" spans="1:16" s="208" customFormat="1" ht="18.75" customHeight="1" outlineLevel="1">
      <c r="A76" s="394"/>
      <c r="B76" s="549"/>
      <c r="C76" s="553"/>
      <c r="D76" s="397">
        <f>IF(C74="","",'通過記録入力'!E26)</f>
      </c>
      <c r="E76" s="398">
        <f>IF(C74="","",'通過記録入力'!D26)</f>
      </c>
      <c r="F76" s="399">
        <f>IF(C74="","",'区間記録処理'!E26)</f>
      </c>
      <c r="G76" s="398">
        <f>IF(C74="","",'区間記録処理'!F26)</f>
      </c>
      <c r="H76" s="399">
        <f>IF(C74="","",'区間記録処理'!G26)</f>
      </c>
      <c r="I76" s="398">
        <f>IF(C74="","",'区間記録処理'!H26)</f>
      </c>
      <c r="J76" s="399">
        <f>IF(C74="","",'区間記録処理'!I26)</f>
      </c>
      <c r="K76" s="398">
        <f>IF(C74="","",'区間記録処理'!J26)</f>
      </c>
      <c r="L76" s="399">
        <f>IF(C74="","",'区間記録処理'!K26)</f>
      </c>
      <c r="M76" s="398">
        <f>IF(C74="","",'区間記録処理'!L26)</f>
      </c>
      <c r="N76" s="401">
        <f>'通過記録入力'!U26</f>
      </c>
      <c r="O76" s="582"/>
      <c r="P76" s="600"/>
    </row>
    <row r="77" spans="1:16" s="208" customFormat="1" ht="18.75" customHeight="1">
      <c r="A77" s="394" t="e">
        <f>'通過記録入力'!V26</f>
        <v>#VALUE!</v>
      </c>
      <c r="B77" s="547">
        <f>'通過記録入力'!B27</f>
      </c>
      <c r="C77" s="551">
        <f>'通過記録入力'!C27</f>
      </c>
      <c r="D77" s="555">
        <f>'通過記録入力'!N27</f>
      </c>
      <c r="E77" s="556"/>
      <c r="F77" s="555">
        <f>'通過記録入力'!O27</f>
      </c>
      <c r="G77" s="556"/>
      <c r="H77" s="555">
        <f>'通過記録入力'!P27</f>
      </c>
      <c r="I77" s="556"/>
      <c r="J77" s="555">
        <f>'通過記録入力'!Q27</f>
      </c>
      <c r="K77" s="556"/>
      <c r="L77" s="555">
        <f>'通過記録入力'!R27</f>
      </c>
      <c r="M77" s="556"/>
      <c r="N77" s="396">
        <f>'通過記録入力'!S27</f>
      </c>
      <c r="O77" s="580">
        <f>IF(C77="","",'通過記録入力'!M27)</f>
      </c>
      <c r="P77" s="598">
        <f>IF(C77="","",'通過記録入力'!L27)</f>
      </c>
    </row>
    <row r="78" spans="1:16" s="208" customFormat="1" ht="18.75" customHeight="1" outlineLevel="1">
      <c r="A78" s="394"/>
      <c r="B78" s="548"/>
      <c r="C78" s="552"/>
      <c r="D78" s="417">
        <f>IF(C77="","",'通過記録入力'!E27)</f>
      </c>
      <c r="E78" s="418">
        <f>IF(C77="","",'通過記録入力'!D27)</f>
      </c>
      <c r="F78" s="419">
        <f>IF(C77="","",'通過記録入力'!G27)</f>
      </c>
      <c r="G78" s="418">
        <f>IF(C77="","",'通過記録入力'!F27)</f>
      </c>
      <c r="H78" s="419">
        <f>IF(C77="","",'通過記録入力'!I27)</f>
      </c>
      <c r="I78" s="418">
        <f>IF(C77="","",'通過記録入力'!H27)</f>
      </c>
      <c r="J78" s="419">
        <f>IF(C77="","",'通過記録入力'!K27)</f>
      </c>
      <c r="K78" s="418">
        <f>IF(C77="","",'通過記録入力'!J27)</f>
      </c>
      <c r="L78" s="428">
        <f>IF(C77="","",'通過記録入力'!M27)</f>
      </c>
      <c r="M78" s="418">
        <f>IF(C77="","",'通過記録入力'!L27)</f>
      </c>
      <c r="N78" s="396">
        <f>'通過記録入力'!T27</f>
      </c>
      <c r="O78" s="581"/>
      <c r="P78" s="599"/>
    </row>
    <row r="79" spans="1:16" s="208" customFormat="1" ht="18.75" customHeight="1" outlineLevel="1">
      <c r="A79" s="394"/>
      <c r="B79" s="549"/>
      <c r="C79" s="553"/>
      <c r="D79" s="397">
        <f>IF(C77="","",'通過記録入力'!E27)</f>
      </c>
      <c r="E79" s="398">
        <f>IF(C77="","",'通過記録入力'!D27)</f>
      </c>
      <c r="F79" s="399">
        <f>IF(C77="","",'区間記録処理'!E27)</f>
      </c>
      <c r="G79" s="398">
        <f>IF(C77="","",'区間記録処理'!F27)</f>
      </c>
      <c r="H79" s="399">
        <f>IF(C77="","",'区間記録処理'!G27)</f>
      </c>
      <c r="I79" s="398">
        <f>IF(C77="","",'区間記録処理'!H27)</f>
      </c>
      <c r="J79" s="399">
        <f>IF(C77="","",'区間記録処理'!I27)</f>
      </c>
      <c r="K79" s="398">
        <f>IF(C77="","",'区間記録処理'!J27)</f>
      </c>
      <c r="L79" s="399">
        <f>IF(C77="","",'区間記録処理'!K27)</f>
      </c>
      <c r="M79" s="398">
        <f>IF(C77="","",'区間記録処理'!L27)</f>
      </c>
      <c r="N79" s="401">
        <f>'通過記録入力'!U27</f>
      </c>
      <c r="O79" s="582"/>
      <c r="P79" s="600"/>
    </row>
    <row r="80" spans="1:16" s="208" customFormat="1" ht="18.75" customHeight="1">
      <c r="A80" s="394" t="e">
        <f>'通過記録入力'!V27</f>
        <v>#VALUE!</v>
      </c>
      <c r="B80" s="547">
        <f>'通過記録入力'!B28</f>
      </c>
      <c r="C80" s="551">
        <f>'通過記録入力'!C28</f>
      </c>
      <c r="D80" s="555">
        <f>'通過記録入力'!N28</f>
      </c>
      <c r="E80" s="556"/>
      <c r="F80" s="555">
        <f>'通過記録入力'!O28</f>
      </c>
      <c r="G80" s="556"/>
      <c r="H80" s="555">
        <f>'通過記録入力'!P28</f>
      </c>
      <c r="I80" s="556"/>
      <c r="J80" s="555">
        <f>'通過記録入力'!Q28</f>
      </c>
      <c r="K80" s="556"/>
      <c r="L80" s="555">
        <f>'通過記録入力'!R28</f>
      </c>
      <c r="M80" s="556"/>
      <c r="N80" s="396">
        <f>'通過記録入力'!S28</f>
      </c>
      <c r="O80" s="580">
        <f>IF(C80="","",'通過記録入力'!M28)</f>
      </c>
      <c r="P80" s="598">
        <f>IF(C80="","",'通過記録入力'!L28)</f>
      </c>
    </row>
    <row r="81" spans="1:16" s="208" customFormat="1" ht="18.75" customHeight="1" outlineLevel="1">
      <c r="A81" s="394"/>
      <c r="B81" s="548"/>
      <c r="C81" s="552"/>
      <c r="D81" s="417">
        <f>IF(C80="","",'通過記録入力'!E28)</f>
      </c>
      <c r="E81" s="418">
        <f>IF(C80="","",'通過記録入力'!D28)</f>
      </c>
      <c r="F81" s="419">
        <f>IF(C80="","",'通過記録入力'!G28)</f>
      </c>
      <c r="G81" s="418">
        <f>IF(C80="","",'通過記録入力'!F28)</f>
      </c>
      <c r="H81" s="419">
        <f>IF(C80="","",'通過記録入力'!I28)</f>
      </c>
      <c r="I81" s="418">
        <f>IF(C80="","",'通過記録入力'!H28)</f>
      </c>
      <c r="J81" s="419">
        <f>IF(C80="","",'通過記録入力'!K28)</f>
      </c>
      <c r="K81" s="418">
        <f>IF(C80="","",'通過記録入力'!J28)</f>
      </c>
      <c r="L81" s="428">
        <f>IF(C80="","",'通過記録入力'!M28)</f>
      </c>
      <c r="M81" s="418">
        <f>IF(C80="","",'通過記録入力'!L28)</f>
      </c>
      <c r="N81" s="396">
        <f>'通過記録入力'!T28</f>
      </c>
      <c r="O81" s="581"/>
      <c r="P81" s="599"/>
    </row>
    <row r="82" spans="1:16" s="208" customFormat="1" ht="18.75" customHeight="1" outlineLevel="1">
      <c r="A82" s="394"/>
      <c r="B82" s="549"/>
      <c r="C82" s="553"/>
      <c r="D82" s="397">
        <f>IF(C80="","",'通過記録入力'!E28)</f>
      </c>
      <c r="E82" s="398">
        <f>IF(C80="","",'通過記録入力'!D28)</f>
      </c>
      <c r="F82" s="399">
        <f>IF(C80="","",'区間記録処理'!E28)</f>
      </c>
      <c r="G82" s="398">
        <f>IF(C80="","",'区間記録処理'!F28)</f>
      </c>
      <c r="H82" s="399">
        <f>IF(C80="","",'区間記録処理'!G28)</f>
      </c>
      <c r="I82" s="398">
        <f>IF(C80="","",'区間記録処理'!H28)</f>
      </c>
      <c r="J82" s="399">
        <f>IF(C80="","",'区間記録処理'!I28)</f>
      </c>
      <c r="K82" s="398">
        <f>IF(C80="","",'区間記録処理'!J28)</f>
      </c>
      <c r="L82" s="399">
        <f>IF(C80="","",'区間記録処理'!K28)</f>
      </c>
      <c r="M82" s="398">
        <f>IF(C80="","",'区間記録処理'!L28)</f>
      </c>
      <c r="N82" s="401">
        <f>'通過記録入力'!U28</f>
      </c>
      <c r="O82" s="582"/>
      <c r="P82" s="600"/>
    </row>
    <row r="83" spans="1:19" s="208" customFormat="1" ht="18.75" customHeight="1">
      <c r="A83" s="394" t="e">
        <f>通過記録入力!#REF!</f>
        <v>#REF!</v>
      </c>
      <c r="B83" s="547">
        <f>'通過記録入力'!B29</f>
      </c>
      <c r="C83" s="551">
        <f>'通過記録入力'!C29</f>
      </c>
      <c r="D83" s="555">
        <f>'通過記録入力'!N29</f>
      </c>
      <c r="E83" s="556"/>
      <c r="F83" s="555">
        <f>'通過記録入力'!O29</f>
      </c>
      <c r="G83" s="556"/>
      <c r="H83" s="555">
        <f>'通過記録入力'!P29</f>
      </c>
      <c r="I83" s="556"/>
      <c r="J83" s="555">
        <f>'通過記録入力'!Q29</f>
      </c>
      <c r="K83" s="556"/>
      <c r="L83" s="555">
        <f>'通過記録入力'!R29</f>
      </c>
      <c r="M83" s="556"/>
      <c r="N83" s="396">
        <f>'通過記録入力'!S29</f>
      </c>
      <c r="O83" s="580">
        <f>IF(C83="","",'通過記録入力'!M29)</f>
      </c>
      <c r="P83" s="598">
        <f>IF(C83="","",'通過記録入力'!L29)</f>
      </c>
      <c r="S83" s="413"/>
    </row>
    <row r="84" spans="1:28" s="208" customFormat="1" ht="18.75" customHeight="1" outlineLevel="1">
      <c r="A84" s="394"/>
      <c r="B84" s="548"/>
      <c r="C84" s="552"/>
      <c r="D84" s="417">
        <f>IF(C83="","",'通過記録入力'!E29)</f>
      </c>
      <c r="E84" s="418">
        <f>IF(C83="","",'通過記録入力'!D29)</f>
      </c>
      <c r="F84" s="419">
        <f>IF(C83="","",'通過記録入力'!G29)</f>
      </c>
      <c r="G84" s="418">
        <f>IF(C83="","",'通過記録入力'!F29)</f>
      </c>
      <c r="H84" s="419">
        <f>IF(C83="","",'通過記録入力'!I29)</f>
      </c>
      <c r="I84" s="418">
        <f>IF(C83="","",'通過記録入力'!H29)</f>
      </c>
      <c r="J84" s="419">
        <f>IF(C83="","",'通過記録入力'!K29)</f>
      </c>
      <c r="K84" s="418">
        <f>IF(C83="","",'通過記録入力'!J29)</f>
      </c>
      <c r="L84" s="428">
        <f>IF(C83="","",'通過記録入力'!M29)</f>
      </c>
      <c r="M84" s="418">
        <f>IF(C83="","",'通過記録入力'!L29)</f>
      </c>
      <c r="N84" s="396">
        <f>'通過記録入力'!T29</f>
      </c>
      <c r="O84" s="581"/>
      <c r="P84" s="599"/>
      <c r="S84" s="413"/>
      <c r="T84" s="404"/>
      <c r="U84" s="403"/>
      <c r="V84" s="404"/>
      <c r="W84" s="403"/>
      <c r="X84" s="404"/>
      <c r="Y84" s="403"/>
      <c r="Z84" s="404"/>
      <c r="AA84" s="405"/>
      <c r="AB84" s="404"/>
    </row>
    <row r="85" spans="1:19" s="208" customFormat="1" ht="18.75" customHeight="1" outlineLevel="1">
      <c r="A85" s="394"/>
      <c r="B85" s="549"/>
      <c r="C85" s="553"/>
      <c r="D85" s="397">
        <f>IF(C83="","",'通過記録入力'!E29)</f>
      </c>
      <c r="E85" s="398">
        <f>IF(C83="","",'通過記録入力'!D29)</f>
      </c>
      <c r="F85" s="399">
        <f>IF(C83="","",'区間記録処理'!E29)</f>
      </c>
      <c r="G85" s="398">
        <f>IF(C83="","",'区間記録処理'!F29)</f>
      </c>
      <c r="H85" s="399">
        <f>IF(C83="","",'区間記録処理'!G29)</f>
      </c>
      <c r="I85" s="398">
        <f>IF(C83="","",'区間記録処理'!H29)</f>
      </c>
      <c r="J85" s="399">
        <f>IF(C83="","",'区間記録処理'!I29)</f>
      </c>
      <c r="K85" s="398">
        <f>IF(C83="","",'区間記録処理'!J29)</f>
      </c>
      <c r="L85" s="399">
        <f>IF(C83="","",'区間記録処理'!K29)</f>
      </c>
      <c r="M85" s="398">
        <f>IF(C83="","",'区間記録処理'!L29)</f>
      </c>
      <c r="N85" s="401">
        <f>'通過記録入力'!U29</f>
      </c>
      <c r="O85" s="582"/>
      <c r="P85" s="600"/>
      <c r="S85" s="413"/>
    </row>
    <row r="86" spans="1:19" s="208" customFormat="1" ht="18.75" customHeight="1">
      <c r="A86" s="394" t="e">
        <f>'通過記録入力'!V28</f>
        <v>#VALUE!</v>
      </c>
      <c r="B86" s="547">
        <f>'通過記録入力'!B30</f>
      </c>
      <c r="C86" s="551">
        <f>'通過記録入力'!C30</f>
      </c>
      <c r="D86" s="555">
        <f>'通過記録入力'!N30</f>
      </c>
      <c r="E86" s="556"/>
      <c r="F86" s="555">
        <f>'通過記録入力'!O30</f>
      </c>
      <c r="G86" s="556"/>
      <c r="H86" s="555">
        <f>'通過記録入力'!P30</f>
      </c>
      <c r="I86" s="556"/>
      <c r="J86" s="555">
        <f>'通過記録入力'!Q30</f>
      </c>
      <c r="K86" s="556"/>
      <c r="L86" s="555">
        <f>'通過記録入力'!R30</f>
      </c>
      <c r="M86" s="556"/>
      <c r="N86" s="396">
        <f>'通過記録入力'!S30</f>
      </c>
      <c r="O86" s="580">
        <f>IF(C86="","",'通過記録入力'!M30)</f>
      </c>
      <c r="P86" s="598">
        <f>IF(C86="","",'通過記録入力'!L30)</f>
      </c>
      <c r="S86" s="374"/>
    </row>
    <row r="87" spans="1:16" s="208" customFormat="1" ht="18.75" customHeight="1" outlineLevel="1">
      <c r="A87" s="394"/>
      <c r="B87" s="548"/>
      <c r="C87" s="552"/>
      <c r="D87" s="417">
        <f>IF(C86="","",'通過記録入力'!E30)</f>
      </c>
      <c r="E87" s="418">
        <f>IF(C86="","",'通過記録入力'!D30)</f>
      </c>
      <c r="F87" s="419">
        <f>IF(C86="","",'通過記録入力'!G30)</f>
      </c>
      <c r="G87" s="418">
        <f>IF(C86="","",'通過記録入力'!F30)</f>
      </c>
      <c r="H87" s="419">
        <f>IF(C86="","",'通過記録入力'!I30)</f>
      </c>
      <c r="I87" s="418">
        <f>IF(C86="","",'通過記録入力'!H30)</f>
      </c>
      <c r="J87" s="419">
        <f>IF(C86="","",'通過記録入力'!K30)</f>
      </c>
      <c r="K87" s="418">
        <f>IF(C86="","",'通過記録入力'!J30)</f>
      </c>
      <c r="L87" s="428">
        <f>IF(C86="","",'通過記録入力'!M30)</f>
      </c>
      <c r="M87" s="418">
        <f>IF(C86="","",'通過記録入力'!L30)</f>
      </c>
      <c r="N87" s="396">
        <f>'通過記録入力'!T30</f>
      </c>
      <c r="O87" s="581"/>
      <c r="P87" s="599"/>
    </row>
    <row r="88" spans="1:16" s="208" customFormat="1" ht="18.75" customHeight="1" outlineLevel="1">
      <c r="A88" s="394"/>
      <c r="B88" s="549"/>
      <c r="C88" s="553"/>
      <c r="D88" s="397">
        <f>IF(C86="","",'通過記録入力'!E30)</f>
      </c>
      <c r="E88" s="398">
        <f>IF(C86="","",'通過記録入力'!D30)</f>
      </c>
      <c r="F88" s="399">
        <f>IF(C86="","",'区間記録処理'!E30)</f>
      </c>
      <c r="G88" s="398">
        <f>IF(C86="","",'区間記録処理'!F30)</f>
      </c>
      <c r="H88" s="399">
        <f>IF(C86="","",'区間記録処理'!G30)</f>
      </c>
      <c r="I88" s="398">
        <f>IF(C86="","",'区間記録処理'!H30)</f>
      </c>
      <c r="J88" s="399">
        <f>IF(C86="","",'区間記録処理'!I30)</f>
      </c>
      <c r="K88" s="398">
        <f>IF(C86="","",'区間記録処理'!J30)</f>
      </c>
      <c r="L88" s="399">
        <f>IF(C86="","",'区間記録処理'!K30)</f>
      </c>
      <c r="M88" s="398">
        <f>IF(C86="","",'区間記録処理'!L30)</f>
      </c>
      <c r="N88" s="401">
        <f>'通過記録入力'!U30</f>
      </c>
      <c r="O88" s="582"/>
      <c r="P88" s="600"/>
    </row>
    <row r="89" spans="1:19" s="208" customFormat="1" ht="18.75" customHeight="1">
      <c r="A89" s="394" t="e">
        <f>通過記録入力!#REF!</f>
        <v>#REF!</v>
      </c>
      <c r="B89" s="547">
        <f>'通過記録入力'!B31</f>
      </c>
      <c r="C89" s="551">
        <f>'通過記録入力'!C31</f>
      </c>
      <c r="D89" s="555">
        <f>'通過記録入力'!N31</f>
      </c>
      <c r="E89" s="556"/>
      <c r="F89" s="555">
        <f>'通過記録入力'!O31</f>
      </c>
      <c r="G89" s="556"/>
      <c r="H89" s="555">
        <f>'通過記録入力'!P31</f>
      </c>
      <c r="I89" s="556"/>
      <c r="J89" s="555">
        <f>'通過記録入力'!Q31</f>
      </c>
      <c r="K89" s="556"/>
      <c r="L89" s="555">
        <f>'通過記録入力'!R31</f>
      </c>
      <c r="M89" s="556"/>
      <c r="N89" s="396">
        <f>'通過記録入力'!S31</f>
      </c>
      <c r="O89" s="580">
        <f>IF(C89="","",'通過記録入力'!M31)</f>
      </c>
      <c r="P89" s="598">
        <f>IF(C89="","",'通過記録入力'!L31)</f>
      </c>
      <c r="S89" s="413"/>
    </row>
    <row r="90" spans="1:19" s="208" customFormat="1" ht="18.75" customHeight="1" outlineLevel="1">
      <c r="A90" s="394"/>
      <c r="B90" s="548"/>
      <c r="C90" s="552"/>
      <c r="D90" s="417">
        <f>IF(C89="","",'通過記録入力'!E31)</f>
      </c>
      <c r="E90" s="418">
        <f>IF(C89="","",'通過記録入力'!D31)</f>
      </c>
      <c r="F90" s="419">
        <f>IF(C89="","",'通過記録入力'!G31)</f>
      </c>
      <c r="G90" s="418">
        <f>IF(C89="","",'通過記録入力'!F31)</f>
      </c>
      <c r="H90" s="419">
        <f>IF(C89="","",'通過記録入力'!I31)</f>
      </c>
      <c r="I90" s="418">
        <f>IF(C89="","",'通過記録入力'!H31)</f>
      </c>
      <c r="J90" s="419">
        <f>IF(C89="","",'通過記録入力'!K31)</f>
      </c>
      <c r="K90" s="418">
        <f>IF(C89="","",'通過記録入力'!J31)</f>
      </c>
      <c r="L90" s="428">
        <f>IF(C89="","",'通過記録入力'!M31)</f>
      </c>
      <c r="M90" s="418">
        <f>IF(C89="","",'通過記録入力'!L31)</f>
      </c>
      <c r="N90" s="396">
        <f>'通過記録入力'!T31</f>
      </c>
      <c r="O90" s="581"/>
      <c r="P90" s="599"/>
      <c r="S90" s="413"/>
    </row>
    <row r="91" spans="1:19" s="208" customFormat="1" ht="18.75" customHeight="1" outlineLevel="1">
      <c r="A91" s="394"/>
      <c r="B91" s="549"/>
      <c r="C91" s="553"/>
      <c r="D91" s="397">
        <f>IF(C89="","",'通過記録入力'!E31)</f>
      </c>
      <c r="E91" s="398">
        <f>IF(C89="","",'通過記録入力'!D31)</f>
      </c>
      <c r="F91" s="399">
        <f>IF(C89="","",'区間記録処理'!E31)</f>
      </c>
      <c r="G91" s="398">
        <f>IF(C89="","",'区間記録処理'!F31)</f>
      </c>
      <c r="H91" s="399">
        <f>IF(C89="","",'区間記録処理'!G31)</f>
      </c>
      <c r="I91" s="398">
        <f>IF(C89="","",'区間記録処理'!H31)</f>
      </c>
      <c r="J91" s="399">
        <f>IF(C89="","",'区間記録処理'!I31)</f>
      </c>
      <c r="K91" s="398">
        <f>IF(C89="","",'区間記録処理'!J31)</f>
      </c>
      <c r="L91" s="399">
        <f>IF(C89="","",'区間記録処理'!K31)</f>
      </c>
      <c r="M91" s="398">
        <f>IF(C89="","",'区間記録処理'!L31)</f>
      </c>
      <c r="N91" s="401">
        <f>'通過記録入力'!U31</f>
      </c>
      <c r="O91" s="582"/>
      <c r="P91" s="600"/>
      <c r="S91" s="413"/>
    </row>
    <row r="92" spans="1:19" s="208" customFormat="1" ht="18.75" customHeight="1">
      <c r="A92" s="394" t="e">
        <f>'通過記録入力'!V29</f>
        <v>#VALUE!</v>
      </c>
      <c r="B92" s="547">
        <f>'通過記録入力'!B32</f>
      </c>
      <c r="C92" s="551">
        <f>'通過記録入力'!C32</f>
      </c>
      <c r="D92" s="555">
        <f>'通過記録入力'!N32</f>
      </c>
      <c r="E92" s="556"/>
      <c r="F92" s="555">
        <f>'通過記録入力'!O32</f>
      </c>
      <c r="G92" s="556"/>
      <c r="H92" s="555">
        <f>'通過記録入力'!P32</f>
      </c>
      <c r="I92" s="556"/>
      <c r="J92" s="555">
        <f>'通過記録入力'!Q32</f>
      </c>
      <c r="K92" s="556"/>
      <c r="L92" s="555">
        <f>'通過記録入力'!R32</f>
      </c>
      <c r="M92" s="556"/>
      <c r="N92" s="396">
        <f>'通過記録入力'!S32</f>
      </c>
      <c r="O92" s="580">
        <f>IF(C92="","",'通過記録入力'!M32)</f>
      </c>
      <c r="P92" s="598">
        <f>IF(C92="","",'通過記録入力'!L32)</f>
      </c>
      <c r="S92" s="374"/>
    </row>
    <row r="93" spans="1:16" s="208" customFormat="1" ht="18.75" customHeight="1" outlineLevel="1">
      <c r="A93" s="394"/>
      <c r="B93" s="548"/>
      <c r="C93" s="552"/>
      <c r="D93" s="417">
        <f>IF(C92="","",'通過記録入力'!E32)</f>
      </c>
      <c r="E93" s="418">
        <f>IF(C92="","",'通過記録入力'!D32)</f>
      </c>
      <c r="F93" s="419">
        <f>IF(C92="","",'通過記録入力'!G32)</f>
      </c>
      <c r="G93" s="418">
        <f>IF(C92="","",'通過記録入力'!F32)</f>
      </c>
      <c r="H93" s="419">
        <f>IF(C92="","",'通過記録入力'!I32)</f>
      </c>
      <c r="I93" s="418">
        <f>IF(C92="","",'通過記録入力'!H32)</f>
      </c>
      <c r="J93" s="419">
        <f>IF(C92="","",'通過記録入力'!K32)</f>
      </c>
      <c r="K93" s="418">
        <f>IF(C92="","",'通過記録入力'!J32)</f>
      </c>
      <c r="L93" s="428">
        <f>IF(C92="","",'通過記録入力'!M32)</f>
      </c>
      <c r="M93" s="418">
        <f>IF(C92="","",'通過記録入力'!L32)</f>
      </c>
      <c r="N93" s="396">
        <f>'通過記録入力'!T32</f>
      </c>
      <c r="O93" s="581"/>
      <c r="P93" s="599"/>
    </row>
    <row r="94" spans="1:16" s="208" customFormat="1" ht="18.75" customHeight="1" outlineLevel="1">
      <c r="A94" s="394"/>
      <c r="B94" s="549"/>
      <c r="C94" s="553"/>
      <c r="D94" s="397">
        <f>IF(C92="","",'通過記録入力'!E32)</f>
      </c>
      <c r="E94" s="398">
        <f>IF(C92="","",'通過記録入力'!D32)</f>
      </c>
      <c r="F94" s="399">
        <f>IF(C92="","",'区間記録処理'!E32)</f>
      </c>
      <c r="G94" s="398">
        <f>IF(C92="","",'区間記録処理'!F32)</f>
      </c>
      <c r="H94" s="399">
        <f>IF(C92="","",'区間記録処理'!G32)</f>
      </c>
      <c r="I94" s="398">
        <f>IF(C92="","",'区間記録処理'!H32)</f>
      </c>
      <c r="J94" s="399">
        <f>IF(C92="","",'区間記録処理'!I32)</f>
      </c>
      <c r="K94" s="398">
        <f>IF(C92="","",'区間記録処理'!J32)</f>
      </c>
      <c r="L94" s="399">
        <f>IF(C92="","",'区間記録処理'!K32)</f>
      </c>
      <c r="M94" s="398">
        <f>IF(C92="","",'区間記録処理'!L32)</f>
      </c>
      <c r="N94" s="401">
        <f>'通過記録入力'!U32</f>
      </c>
      <c r="O94" s="582"/>
      <c r="P94" s="600"/>
    </row>
    <row r="95" spans="1:16" s="208" customFormat="1" ht="18.75" customHeight="1">
      <c r="A95" s="394" t="e">
        <f>'通過記録入力'!V30</f>
        <v>#VALUE!</v>
      </c>
      <c r="B95" s="547">
        <f>'通過記録入力'!B33</f>
      </c>
      <c r="C95" s="551">
        <f>'通過記録入力'!C33</f>
      </c>
      <c r="D95" s="555">
        <f>'通過記録入力'!N33</f>
      </c>
      <c r="E95" s="556"/>
      <c r="F95" s="555">
        <f>'通過記録入力'!O33</f>
      </c>
      <c r="G95" s="556"/>
      <c r="H95" s="555">
        <f>'通過記録入力'!P33</f>
      </c>
      <c r="I95" s="556"/>
      <c r="J95" s="555">
        <f>'通過記録入力'!Q33</f>
      </c>
      <c r="K95" s="556"/>
      <c r="L95" s="555">
        <f>'通過記録入力'!R33</f>
      </c>
      <c r="M95" s="556"/>
      <c r="N95" s="396">
        <f>'通過記録入力'!S33</f>
      </c>
      <c r="O95" s="580">
        <f>IF(C95="","",'通過記録入力'!M33)</f>
      </c>
      <c r="P95" s="598">
        <f>IF(C95="","",'通過記録入力'!L33)</f>
      </c>
    </row>
    <row r="96" spans="1:16" s="208" customFormat="1" ht="18.75" customHeight="1" outlineLevel="1">
      <c r="A96" s="394"/>
      <c r="B96" s="548"/>
      <c r="C96" s="552"/>
      <c r="D96" s="417">
        <f>IF(C95="","",'通過記録入力'!E33)</f>
      </c>
      <c r="E96" s="418">
        <f>IF(C95="","",'通過記録入力'!D33)</f>
      </c>
      <c r="F96" s="419">
        <f>IF(C95="","",'通過記録入力'!G33)</f>
      </c>
      <c r="G96" s="418">
        <f>IF(C95="","",'通過記録入力'!F33)</f>
      </c>
      <c r="H96" s="419">
        <f>IF(C95="","",'通過記録入力'!I33)</f>
      </c>
      <c r="I96" s="418">
        <f>IF(C95="","",'通過記録入力'!H33)</f>
      </c>
      <c r="J96" s="419">
        <f>IF(C95="","",'通過記録入力'!K33)</f>
      </c>
      <c r="K96" s="418">
        <f>IF(C95="","",'通過記録入力'!J33)</f>
      </c>
      <c r="L96" s="428">
        <f>IF(C95="","",'通過記録入力'!M33)</f>
      </c>
      <c r="M96" s="418">
        <f>IF(C95="","",'通過記録入力'!L33)</f>
      </c>
      <c r="N96" s="396">
        <f>'通過記録入力'!T33</f>
      </c>
      <c r="O96" s="581"/>
      <c r="P96" s="599"/>
    </row>
    <row r="97" spans="1:16" s="208" customFormat="1" ht="18.75" customHeight="1" outlineLevel="1">
      <c r="A97" s="394"/>
      <c r="B97" s="549"/>
      <c r="C97" s="553"/>
      <c r="D97" s="397">
        <f>IF(C95="","",'通過記録入力'!E33)</f>
      </c>
      <c r="E97" s="398">
        <f>IF(C95="","",'通過記録入力'!D33)</f>
      </c>
      <c r="F97" s="399">
        <f>IF(C95="","",'区間記録処理'!E33)</f>
      </c>
      <c r="G97" s="398">
        <f>IF(C95="","",'区間記録処理'!F33)</f>
      </c>
      <c r="H97" s="399">
        <f>IF(C95="","",'区間記録処理'!G33)</f>
      </c>
      <c r="I97" s="398">
        <f>IF(C95="","",'区間記録処理'!H33)</f>
      </c>
      <c r="J97" s="399">
        <f>IF(C95="","",'区間記録処理'!I33)</f>
      </c>
      <c r="K97" s="398">
        <f>IF(C95="","",'区間記録処理'!J33)</f>
      </c>
      <c r="L97" s="399">
        <f>IF(C95="","",'区間記録処理'!K33)</f>
      </c>
      <c r="M97" s="398">
        <f>IF(C95="","",'区間記録処理'!L33)</f>
      </c>
      <c r="N97" s="401">
        <f>'通過記録入力'!U33</f>
      </c>
      <c r="O97" s="582"/>
      <c r="P97" s="600"/>
    </row>
    <row r="98" spans="1:16" s="208" customFormat="1" ht="18.75" customHeight="1">
      <c r="A98" s="394" t="e">
        <f>'通過記録入力'!V31</f>
        <v>#VALUE!</v>
      </c>
      <c r="B98" s="547">
        <f>'通過記録入力'!B34</f>
      </c>
      <c r="C98" s="551">
        <f>'通過記録入力'!C34</f>
      </c>
      <c r="D98" s="555">
        <f>'通過記録入力'!N34</f>
      </c>
      <c r="E98" s="556"/>
      <c r="F98" s="555">
        <f>'通過記録入力'!O34</f>
      </c>
      <c r="G98" s="556"/>
      <c r="H98" s="555">
        <f>'通過記録入力'!P34</f>
      </c>
      <c r="I98" s="556"/>
      <c r="J98" s="555">
        <f>'通過記録入力'!Q34</f>
      </c>
      <c r="K98" s="556"/>
      <c r="L98" s="555">
        <f>'通過記録入力'!R34</f>
      </c>
      <c r="M98" s="556"/>
      <c r="N98" s="396">
        <f>'通過記録入力'!S34</f>
      </c>
      <c r="O98" s="580">
        <f>IF(C98="","",'通過記録入力'!M34)</f>
      </c>
      <c r="P98" s="598">
        <f>IF(C98="","",'通過記録入力'!L34)</f>
      </c>
    </row>
    <row r="99" spans="1:16" s="208" customFormat="1" ht="18.75" customHeight="1" outlineLevel="1">
      <c r="A99" s="394"/>
      <c r="B99" s="548"/>
      <c r="C99" s="552"/>
      <c r="D99" s="417">
        <f>IF(C98="","",'通過記録入力'!E34)</f>
      </c>
      <c r="E99" s="418">
        <f>IF(C98="","",'通過記録入力'!$D$34)</f>
      </c>
      <c r="F99" s="419">
        <f>IF(C98="","",'通過記録入力'!G34)</f>
      </c>
      <c r="G99" s="418">
        <f>IF(C98="","",'通過記録入力'!F34)</f>
      </c>
      <c r="H99" s="419">
        <f>IF(C98="","",'通過記録入力'!I34)</f>
      </c>
      <c r="I99" s="418">
        <f>IF(C98="","",'通過記録入力'!H34)</f>
      </c>
      <c r="J99" s="419">
        <f>IF(C98="","",'通過記録入力'!K34)</f>
      </c>
      <c r="K99" s="418">
        <f>IF(C98="","",'通過記録入力'!J34)</f>
      </c>
      <c r="L99" s="419">
        <f>IF(C98="","",'通過記録入力'!M34)</f>
      </c>
      <c r="M99" s="418">
        <f>IF(C98="","",'通過記録入力'!L34)</f>
      </c>
      <c r="N99" s="396">
        <f>'通過記録入力'!T34</f>
      </c>
      <c r="O99" s="581"/>
      <c r="P99" s="599"/>
    </row>
    <row r="100" spans="1:16" s="208" customFormat="1" ht="18.75" customHeight="1" outlineLevel="1">
      <c r="A100" s="394"/>
      <c r="B100" s="549"/>
      <c r="C100" s="553"/>
      <c r="D100" s="397">
        <f>IF(C98="","",'通過記録入力'!E34)</f>
      </c>
      <c r="E100" s="398">
        <f>IF(C98="","",'通過記録入力'!D34)</f>
      </c>
      <c r="F100" s="399">
        <f>IF(C98="","",'区間記録処理'!E34)</f>
      </c>
      <c r="G100" s="398">
        <f>IF(C98="","",'区間記録処理'!F34)</f>
      </c>
      <c r="H100" s="399">
        <f>IF(C98="","",'区間記録処理'!G34)</f>
      </c>
      <c r="I100" s="398">
        <f>IF(C98="","",'区間記録処理'!H34)</f>
      </c>
      <c r="J100" s="399">
        <f>IF(C98="","",'区間記録処理'!I34)</f>
      </c>
      <c r="K100" s="398">
        <f>IF(C98="","",'区間記録処理'!J34)</f>
      </c>
      <c r="L100" s="399">
        <f>IF(C98="","",'区間記録処理'!K34)</f>
      </c>
      <c r="M100" s="398">
        <f>IF(C98="","",'区間記録処理'!L34)</f>
      </c>
      <c r="N100" s="401">
        <f>'通過記録入力'!U34</f>
      </c>
      <c r="O100" s="582"/>
      <c r="P100" s="600"/>
    </row>
    <row r="101" spans="1:19" s="208" customFormat="1" ht="18.75" customHeight="1">
      <c r="A101" s="394" t="e">
        <f>通過記録入力!#REF!</f>
        <v>#REF!</v>
      </c>
      <c r="B101" s="547">
        <f>'通過記録入力'!B35</f>
      </c>
      <c r="C101" s="551">
        <f>'通過記録入力'!C35</f>
      </c>
      <c r="D101" s="555">
        <f>'通過記録入力'!N35</f>
      </c>
      <c r="E101" s="556"/>
      <c r="F101" s="555">
        <f>'通過記録入力'!O35</f>
      </c>
      <c r="G101" s="556"/>
      <c r="H101" s="555">
        <f>'通過記録入力'!P35</f>
      </c>
      <c r="I101" s="556"/>
      <c r="J101" s="555">
        <f>'通過記録入力'!Q35</f>
      </c>
      <c r="K101" s="556"/>
      <c r="L101" s="555">
        <f>'通過記録入力'!R35</f>
      </c>
      <c r="M101" s="556"/>
      <c r="N101" s="396">
        <f>'通過記録入力'!S35</f>
      </c>
      <c r="O101" s="580">
        <f>IF(C101="","",'通過記録入力'!M35)</f>
      </c>
      <c r="P101" s="598">
        <f>IF(C101="","",'通過記録入力'!L35)</f>
      </c>
      <c r="S101" s="413"/>
    </row>
    <row r="102" spans="1:19" s="208" customFormat="1" ht="18.75" customHeight="1" outlineLevel="1">
      <c r="A102" s="394"/>
      <c r="B102" s="548"/>
      <c r="C102" s="552"/>
      <c r="D102" s="417">
        <f>IF(C101="","",'通過記録入力'!E35)</f>
      </c>
      <c r="E102" s="418">
        <f>IF(C101="","",'通過記録入力'!D35)</f>
      </c>
      <c r="F102" s="419">
        <f>IF(C101="","",'通過記録入力'!G35)</f>
      </c>
      <c r="G102" s="418">
        <f>IF(C101="","",'通過記録入力'!F35)</f>
      </c>
      <c r="H102" s="419">
        <f>IF(C101="","",'通過記録入力'!I35)</f>
      </c>
      <c r="I102" s="418">
        <f>IF(C101="","",'通過記録入力'!H35)</f>
      </c>
      <c r="J102" s="419">
        <f>IF(C101="","",'通過記録入力'!K35)</f>
      </c>
      <c r="K102" s="418">
        <f>IF(C101="","",'通過記録入力'!J35)</f>
      </c>
      <c r="L102" s="419">
        <f>IF(C101="","",'通過記録入力'!M35)</f>
      </c>
      <c r="M102" s="418">
        <f>IF(C101="","",'通過記録入力'!L35)</f>
      </c>
      <c r="N102" s="396">
        <f>'通過記録入力'!T35</f>
      </c>
      <c r="O102" s="581"/>
      <c r="P102" s="599"/>
      <c r="S102" s="413"/>
    </row>
    <row r="103" spans="1:19" s="208" customFormat="1" ht="18.75" customHeight="1" outlineLevel="1">
      <c r="A103" s="394"/>
      <c r="B103" s="549"/>
      <c r="C103" s="553"/>
      <c r="D103" s="397">
        <f>IF(C101="","",'通過記録入力'!E35)</f>
      </c>
      <c r="E103" s="398">
        <f>IF(C101="","",'通過記録入力'!D35)</f>
      </c>
      <c r="F103" s="399">
        <f>IF(C101="","",'区間記録処理'!E35)</f>
      </c>
      <c r="G103" s="398">
        <f>IF(C101="","",'区間記録処理'!F35)</f>
      </c>
      <c r="H103" s="399">
        <f>IF(C101="","",'区間記録処理'!G35)</f>
      </c>
      <c r="I103" s="398">
        <f>IF(C101="","",'区間記録処理'!H35)</f>
      </c>
      <c r="J103" s="399">
        <f>IF(C101="","",'区間記録処理'!I35)</f>
      </c>
      <c r="K103" s="398">
        <f>IF(C101="","",'区間記録処理'!J35)</f>
      </c>
      <c r="L103" s="399">
        <f>IF(C101="","",'区間記録処理'!K35)</f>
      </c>
      <c r="M103" s="398">
        <f>IF(C101="","",'区間記録処理'!L35)</f>
      </c>
      <c r="N103" s="401">
        <f>'通過記録入力'!U35</f>
      </c>
      <c r="O103" s="582"/>
      <c r="P103" s="600"/>
      <c r="S103" s="413"/>
    </row>
    <row r="104" spans="1:16" s="208" customFormat="1" ht="18.75" customHeight="1">
      <c r="A104" s="394" t="e">
        <f>'通過記録入力'!V32</f>
        <v>#VALUE!</v>
      </c>
      <c r="B104" s="547">
        <f>'通過記録入力'!B36</f>
      </c>
      <c r="C104" s="551">
        <f>'通過記録入力'!C36</f>
      </c>
      <c r="D104" s="555">
        <f>'通過記録入力'!N36</f>
      </c>
      <c r="E104" s="556"/>
      <c r="F104" s="555">
        <f>'通過記録入力'!O36</f>
      </c>
      <c r="G104" s="556"/>
      <c r="H104" s="555">
        <f>'通過記録入力'!P36</f>
      </c>
      <c r="I104" s="556"/>
      <c r="J104" s="555">
        <f>'通過記録入力'!Q36</f>
      </c>
      <c r="K104" s="556"/>
      <c r="L104" s="555">
        <f>'通過記録入力'!R36</f>
      </c>
      <c r="M104" s="556"/>
      <c r="N104" s="396">
        <f>'通過記録入力'!S36</f>
      </c>
      <c r="O104" s="580">
        <f>IF(C104="","",'通過記録入力'!M36)</f>
      </c>
      <c r="P104" s="598">
        <f>IF(C104="","",'通過記録入力'!L36)</f>
      </c>
    </row>
    <row r="105" spans="1:16" s="208" customFormat="1" ht="18.75" customHeight="1" outlineLevel="1">
      <c r="A105" s="394"/>
      <c r="B105" s="548"/>
      <c r="C105" s="552"/>
      <c r="D105" s="417">
        <f>IF(C104="","",'通過記録入力'!E36)</f>
      </c>
      <c r="E105" s="418">
        <f>IF(C104="","",'通過記録入力'!D36)</f>
      </c>
      <c r="F105" s="419">
        <f>IF(C104="","",'通過記録入力'!G36)</f>
      </c>
      <c r="G105" s="418">
        <f>IF(C104="","",'通過記録入力'!F36)</f>
      </c>
      <c r="H105" s="419">
        <f>IF(C104="","",'通過記録入力'!I36)</f>
      </c>
      <c r="I105" s="418">
        <f>IF(C104="","",'通過記録入力'!H36)</f>
      </c>
      <c r="J105" s="419">
        <f>IF(C104="","",'通過記録入力'!K36)</f>
      </c>
      <c r="K105" s="418">
        <f>IF(C104="","",'通過記録入力'!J36)</f>
      </c>
      <c r="L105" s="419">
        <f>IF(C104="","",'通過記録入力'!M36)</f>
      </c>
      <c r="M105" s="418">
        <f>IF(C104="","",'通過記録入力'!L36)</f>
      </c>
      <c r="N105" s="396">
        <f>'通過記録入力'!T36</f>
      </c>
      <c r="O105" s="581"/>
      <c r="P105" s="599"/>
    </row>
    <row r="106" spans="1:16" s="208" customFormat="1" ht="18.75" customHeight="1" outlineLevel="1">
      <c r="A106" s="394"/>
      <c r="B106" s="549"/>
      <c r="C106" s="553"/>
      <c r="D106" s="397">
        <f>IF(C104="","",'通過記録入力'!E36)</f>
      </c>
      <c r="E106" s="398">
        <f>IF(C104="","",'通過記録入力'!D36)</f>
      </c>
      <c r="F106" s="399">
        <f>IF(C104="","",'区間記録処理'!E36)</f>
      </c>
      <c r="G106" s="398">
        <f>IF(C104="","",'区間記録処理'!F36)</f>
      </c>
      <c r="H106" s="399">
        <f>IF(C104="","",'区間記録処理'!G36)</f>
      </c>
      <c r="I106" s="398">
        <f>IF(C104="","",'区間記録処理'!H36)</f>
      </c>
      <c r="J106" s="399">
        <f>IF(C104="","",'区間記録処理'!I36)</f>
      </c>
      <c r="K106" s="398">
        <f>IF(C104="","",'区間記録処理'!J36)</f>
      </c>
      <c r="L106" s="399">
        <f>IF(C104="","",'区間記録処理'!K36)</f>
      </c>
      <c r="M106" s="398">
        <f>IF(C104="","",'区間記録処理'!L36)</f>
      </c>
      <c r="N106" s="401">
        <f>'通過記録入力'!U36</f>
      </c>
      <c r="O106" s="582"/>
      <c r="P106" s="600"/>
    </row>
    <row r="107" spans="1:16" s="208" customFormat="1" ht="18.75" customHeight="1">
      <c r="A107" s="394" t="e">
        <f>'通過記録入力'!V33</f>
        <v>#VALUE!</v>
      </c>
      <c r="B107" s="547">
        <f>'通過記録入力'!B37</f>
      </c>
      <c r="C107" s="551">
        <f>'通過記録入力'!C37</f>
      </c>
      <c r="D107" s="555">
        <f>'通過記録入力'!N37</f>
      </c>
      <c r="E107" s="556"/>
      <c r="F107" s="555">
        <f>'通過記録入力'!O37</f>
      </c>
      <c r="G107" s="556"/>
      <c r="H107" s="555">
        <f>'通過記録入力'!P37</f>
      </c>
      <c r="I107" s="556"/>
      <c r="J107" s="555">
        <f>'通過記録入力'!Q37</f>
      </c>
      <c r="K107" s="556"/>
      <c r="L107" s="555">
        <f>'通過記録入力'!R37</f>
      </c>
      <c r="M107" s="556"/>
      <c r="N107" s="396">
        <f>'通過記録入力'!S37</f>
      </c>
      <c r="O107" s="580">
        <f>IF(C107="","",'通過記録入力'!M37)</f>
      </c>
      <c r="P107" s="598">
        <f>IF(C107="","",'通過記録入力'!L37)</f>
      </c>
    </row>
    <row r="108" spans="1:16" s="208" customFormat="1" ht="18.75" customHeight="1" outlineLevel="1">
      <c r="A108" s="394"/>
      <c r="B108" s="548"/>
      <c r="C108" s="552"/>
      <c r="D108" s="417">
        <f>IF(C107="","",'通過記録入力'!E37)</f>
      </c>
      <c r="E108" s="418">
        <f>IF(C107="","",'通過記録入力'!D37)</f>
      </c>
      <c r="F108" s="419">
        <f>IF(C107="","",'通過記録入力'!G37)</f>
      </c>
      <c r="G108" s="418">
        <f>IF(C107="","",'通過記録入力'!F37)</f>
      </c>
      <c r="H108" s="419">
        <f>IF(C107="","",'通過記録入力'!I37)</f>
      </c>
      <c r="I108" s="418">
        <f>IF(C107="","",'通過記録入力'!H37)</f>
      </c>
      <c r="J108" s="419">
        <f>IF(C107="","",'通過記録入力'!K37)</f>
      </c>
      <c r="K108" s="418">
        <f>IF(C107="","",'通過記録入力'!J37)</f>
      </c>
      <c r="L108" s="428">
        <f>IF(C107="","",'通過記録入力'!M37)</f>
      </c>
      <c r="M108" s="418">
        <f>IF(C107="","",'通過記録入力'!L37)</f>
      </c>
      <c r="N108" s="396">
        <f>'通過記録入力'!T37</f>
      </c>
      <c r="O108" s="581"/>
      <c r="P108" s="599"/>
    </row>
    <row r="109" spans="1:16" s="208" customFormat="1" ht="18.75" customHeight="1" outlineLevel="1">
      <c r="A109" s="394"/>
      <c r="B109" s="549"/>
      <c r="C109" s="553"/>
      <c r="D109" s="397">
        <f>IF(C107="","",'通過記録入力'!E37)</f>
      </c>
      <c r="E109" s="398">
        <f>IF(C107="","",'通過記録入力'!D37)</f>
      </c>
      <c r="F109" s="399">
        <f>IF(C107="","",'区間記録処理'!E37)</f>
      </c>
      <c r="G109" s="398">
        <f>IF(C107="","",'区間記録処理'!F37)</f>
      </c>
      <c r="H109" s="399">
        <f>IF(C107="","",'区間記録処理'!G37)</f>
      </c>
      <c r="I109" s="398">
        <f>IF(C107="","",'区間記録処理'!H37)</f>
      </c>
      <c r="J109" s="399">
        <f>IF(C107="","",'区間記録処理'!I37)</f>
      </c>
      <c r="K109" s="398">
        <f>IF(C107="","",'区間記録処理'!J37)</f>
      </c>
      <c r="L109" s="399">
        <f>IF(C107="","",'区間記録処理'!K37)</f>
      </c>
      <c r="M109" s="398">
        <f>IF(C107="","",'区間記録処理'!L37)</f>
      </c>
      <c r="N109" s="401">
        <f>'通過記録入力'!U37</f>
      </c>
      <c r="O109" s="582"/>
      <c r="P109" s="600"/>
    </row>
    <row r="110" spans="1:19" s="208" customFormat="1" ht="18.75" customHeight="1">
      <c r="A110" s="394" t="e">
        <f>通過記録入力!#REF!</f>
        <v>#REF!</v>
      </c>
      <c r="B110" s="547">
        <f>'通過記録入力'!B38</f>
      </c>
      <c r="C110" s="551">
        <f>'通過記録入力'!C38</f>
      </c>
      <c r="D110" s="555">
        <f>'通過記録入力'!N38</f>
      </c>
      <c r="E110" s="556"/>
      <c r="F110" s="555">
        <f>'通過記録入力'!O38</f>
      </c>
      <c r="G110" s="556"/>
      <c r="H110" s="555">
        <f>'通過記録入力'!P38</f>
      </c>
      <c r="I110" s="556"/>
      <c r="J110" s="555">
        <f>'通過記録入力'!Q38</f>
      </c>
      <c r="K110" s="556"/>
      <c r="L110" s="555">
        <f>'通過記録入力'!R38</f>
      </c>
      <c r="M110" s="556"/>
      <c r="N110" s="396">
        <f>'通過記録入力'!S38</f>
      </c>
      <c r="O110" s="580">
        <f>IF(C110="","",'通過記録入力'!M38)</f>
      </c>
      <c r="P110" s="598">
        <f>IF(C110="","",'通過記録入力'!L38)</f>
      </c>
      <c r="S110" s="413"/>
    </row>
    <row r="111" spans="1:19" s="208" customFormat="1" ht="18.75" customHeight="1" outlineLevel="1">
      <c r="A111" s="394"/>
      <c r="B111" s="548"/>
      <c r="C111" s="552"/>
      <c r="D111" s="417">
        <f>IF(C110="","",'通過記録入力'!E38)</f>
      </c>
      <c r="E111" s="418">
        <f>IF(C110="","",'通過記録入力'!D38)</f>
      </c>
      <c r="F111" s="419">
        <f>IF(C110="","",'通過記録入力'!G38)</f>
      </c>
      <c r="G111" s="418">
        <f>IF(C110="","",'通過記録入力'!F38)</f>
      </c>
      <c r="H111" s="419">
        <f>IF(C110="","",'通過記録入力'!I38)</f>
      </c>
      <c r="I111" s="418">
        <f>IF(C110="","",'通過記録入力'!H38)</f>
      </c>
      <c r="J111" s="419">
        <f>IF(C110="","",'通過記録入力'!K38)</f>
      </c>
      <c r="K111" s="418">
        <f>IF(C110="","",'通過記録入力'!J38)</f>
      </c>
      <c r="L111" s="428">
        <f>IF(C110="","",'通過記録入力'!M38)</f>
      </c>
      <c r="M111" s="418">
        <f>IF(C110="","",'通過記録入力'!L38)</f>
      </c>
      <c r="N111" s="396">
        <f>'通過記録入力'!T38</f>
      </c>
      <c r="O111" s="581"/>
      <c r="P111" s="599"/>
      <c r="S111" s="413"/>
    </row>
    <row r="112" spans="1:19" s="208" customFormat="1" ht="18.75" customHeight="1" outlineLevel="1">
      <c r="A112" s="394"/>
      <c r="B112" s="549"/>
      <c r="C112" s="553"/>
      <c r="D112" s="397">
        <f>IF(C110="","",'通過記録入力'!E38)</f>
      </c>
      <c r="E112" s="398">
        <f>IF(C110="","",'通過記録入力'!D38)</f>
      </c>
      <c r="F112" s="399">
        <f>IF(C110="","",'区間記録処理'!E38)</f>
      </c>
      <c r="G112" s="398">
        <f>IF(C110="","",'区間記録処理'!F38)</f>
      </c>
      <c r="H112" s="399">
        <f>IF(C110="","",'区間記録処理'!G38)</f>
      </c>
      <c r="I112" s="398">
        <f>IF(C110="","",'区間記録処理'!H38)</f>
      </c>
      <c r="J112" s="399">
        <f>IF(C110="","",'区間記録処理'!I38)</f>
      </c>
      <c r="K112" s="398">
        <f>IF(C110="","",'区間記録処理'!J38)</f>
      </c>
      <c r="L112" s="399">
        <f>IF(C110="","",'区間記録処理'!K38)</f>
      </c>
      <c r="M112" s="398">
        <f>IF(C110="","",'区間記録処理'!L38)</f>
      </c>
      <c r="N112" s="401">
        <f>'通過記録入力'!U38</f>
      </c>
      <c r="O112" s="582"/>
      <c r="P112" s="600"/>
      <c r="S112" s="413"/>
    </row>
    <row r="113" spans="1:19" s="208" customFormat="1" ht="18.75" customHeight="1">
      <c r="A113" s="394" t="e">
        <f>通過記録入力!#REF!</f>
        <v>#REF!</v>
      </c>
      <c r="B113" s="547">
        <f>'通過記録入力'!B39</f>
      </c>
      <c r="C113" s="551">
        <f>'通過記録入力'!C39</f>
      </c>
      <c r="D113" s="555">
        <f>'通過記録入力'!N39</f>
      </c>
      <c r="E113" s="556"/>
      <c r="F113" s="555">
        <f>'通過記録入力'!O39</f>
      </c>
      <c r="G113" s="556"/>
      <c r="H113" s="555">
        <f>'通過記録入力'!P39</f>
      </c>
      <c r="I113" s="556"/>
      <c r="J113" s="555">
        <f>'通過記録入力'!Q39</f>
      </c>
      <c r="K113" s="556"/>
      <c r="L113" s="555">
        <f>'通過記録入力'!R39</f>
      </c>
      <c r="M113" s="556"/>
      <c r="N113" s="396">
        <f>'通過記録入力'!S39</f>
      </c>
      <c r="O113" s="580">
        <f>IF(C113="","",'通過記録入力'!M39)</f>
      </c>
      <c r="P113" s="598">
        <f>IF(C113="","",'通過記録入力'!L39)</f>
      </c>
      <c r="S113" s="413"/>
    </row>
    <row r="114" spans="1:19" s="208" customFormat="1" ht="18.75" customHeight="1" outlineLevel="1">
      <c r="A114" s="394"/>
      <c r="B114" s="548"/>
      <c r="C114" s="552"/>
      <c r="D114" s="417">
        <f>IF(C113="","",'通過記録入力'!E39)</f>
      </c>
      <c r="E114" s="418">
        <f>IF(C113="","",'通過記録入力'!D39)</f>
      </c>
      <c r="F114" s="419">
        <f>IF(C113="","",'通過記録入力'!G39)</f>
      </c>
      <c r="G114" s="418">
        <f>IF(C113="","",'通過記録入力'!F39)</f>
      </c>
      <c r="H114" s="419">
        <f>IF(C113="","",'通過記録入力'!I39)</f>
      </c>
      <c r="I114" s="418">
        <f>IF(C113="","",'通過記録入力'!H39)</f>
      </c>
      <c r="J114" s="419">
        <f>IF(C113="","",'通過記録入力'!K39)</f>
      </c>
      <c r="K114" s="418">
        <f>IF(C113="","",'通過記録入力'!J39)</f>
      </c>
      <c r="L114" s="419">
        <f>IF(C113="","",'通過記録入力'!M39)</f>
      </c>
      <c r="M114" s="418">
        <f>IF(C113="","",'通過記録入力'!L39)</f>
      </c>
      <c r="N114" s="396">
        <f>'通過記録入力'!T39</f>
      </c>
      <c r="O114" s="581"/>
      <c r="P114" s="599"/>
      <c r="S114" s="413"/>
    </row>
    <row r="115" spans="1:19" s="208" customFormat="1" ht="18.75" customHeight="1" outlineLevel="1">
      <c r="A115" s="394"/>
      <c r="B115" s="549"/>
      <c r="C115" s="553"/>
      <c r="D115" s="397">
        <f>IF(C113="","",'通過記録入力'!E39)</f>
      </c>
      <c r="E115" s="398">
        <f>IF(C113="","",'通過記録入力'!D39)</f>
      </c>
      <c r="F115" s="399">
        <f>IF(C113="","",'区間記録処理'!E39)</f>
      </c>
      <c r="G115" s="398">
        <f>IF(C113="","",'区間記録処理'!F39)</f>
      </c>
      <c r="H115" s="399">
        <f>IF(C113="","",'区間記録処理'!G39)</f>
      </c>
      <c r="I115" s="398">
        <f>IF(C113="","",'区間記録処理'!H39)</f>
      </c>
      <c r="J115" s="399">
        <f>IF(C113="","",'区間記録処理'!I39)</f>
      </c>
      <c r="K115" s="398">
        <f>IF(C113="","",'区間記録処理'!J39)</f>
      </c>
      <c r="L115" s="399">
        <f>IF(C113="","",'区間記録処理'!K39)</f>
      </c>
      <c r="M115" s="398">
        <f>IF(C113="","",'区間記録処理'!L39)</f>
      </c>
      <c r="N115" s="401">
        <f>'通過記録入力'!U39</f>
      </c>
      <c r="O115" s="582"/>
      <c r="P115" s="600"/>
      <c r="S115" s="413"/>
    </row>
    <row r="116" spans="1:16" s="208" customFormat="1" ht="18.75" customHeight="1">
      <c r="A116" s="394" t="e">
        <f>'通過記録入力'!V34</f>
        <v>#VALUE!</v>
      </c>
      <c r="B116" s="547">
        <f>'通過記録入力'!B40</f>
      </c>
      <c r="C116" s="551">
        <f>'通過記録入力'!C40</f>
      </c>
      <c r="D116" s="555">
        <f>'通過記録入力'!N40</f>
      </c>
      <c r="E116" s="556"/>
      <c r="F116" s="555">
        <f>'通過記録入力'!O40</f>
      </c>
      <c r="G116" s="556"/>
      <c r="H116" s="555">
        <f>'通過記録入力'!P40</f>
      </c>
      <c r="I116" s="556"/>
      <c r="J116" s="555">
        <f>'通過記録入力'!Q40</f>
      </c>
      <c r="K116" s="556"/>
      <c r="L116" s="555">
        <f>'通過記録入力'!R40</f>
      </c>
      <c r="M116" s="556"/>
      <c r="N116" s="396">
        <f>'通過記録入力'!S40</f>
      </c>
      <c r="O116" s="580">
        <f>IF(C116="","",'通過記録入力'!M40)</f>
      </c>
      <c r="P116" s="598">
        <f>IF(C116="","",'通過記録入力'!L40)</f>
      </c>
    </row>
    <row r="117" spans="1:16" s="208" customFormat="1" ht="18.75" customHeight="1" outlineLevel="1">
      <c r="A117" s="394"/>
      <c r="B117" s="548"/>
      <c r="C117" s="552"/>
      <c r="D117" s="417">
        <f>IF(C116="","",'通過記録入力'!E40)</f>
      </c>
      <c r="E117" s="418">
        <f>IF(C116="","",'通過記録入力'!D40)</f>
      </c>
      <c r="F117" s="419">
        <f>IF(C116="","",'通過記録入力'!G40)</f>
      </c>
      <c r="G117" s="418">
        <f>IF(C116="","",'通過記録入力'!F40)</f>
      </c>
      <c r="H117" s="419">
        <f>IF(C116="","",'通過記録入力'!I40)</f>
      </c>
      <c r="I117" s="418">
        <f>IF(C116="","",'通過記録入力'!H40)</f>
      </c>
      <c r="J117" s="419">
        <f>IF(C116="","",'通過記録入力'!K40)</f>
      </c>
      <c r="K117" s="418">
        <f>IF(C116="","",'通過記録入力'!J40)</f>
      </c>
      <c r="L117" s="428">
        <f>IF(C116="","",'通過記録入力'!M40)</f>
      </c>
      <c r="M117" s="418">
        <f>IF(C116="","",'通過記録入力'!L40)</f>
      </c>
      <c r="N117" s="396">
        <f>'通過記録入力'!T40</f>
      </c>
      <c r="O117" s="581"/>
      <c r="P117" s="599"/>
    </row>
    <row r="118" spans="1:16" s="208" customFormat="1" ht="18.75" customHeight="1" outlineLevel="1">
      <c r="A118" s="394"/>
      <c r="B118" s="549"/>
      <c r="C118" s="553"/>
      <c r="D118" s="397">
        <f>IF(C116="","",'通過記録入力'!E40)</f>
      </c>
      <c r="E118" s="398">
        <f>IF(C116="","",'通過記録入力'!D40)</f>
      </c>
      <c r="F118" s="399">
        <f>IF(C116="","",'区間記録処理'!E40)</f>
      </c>
      <c r="G118" s="398">
        <f>IF(C116="","",'区間記録処理'!F40)</f>
      </c>
      <c r="H118" s="399">
        <f>IF(C116="","",'区間記録処理'!G40)</f>
      </c>
      <c r="I118" s="398">
        <f>IF(C116="","",'区間記録処理'!H40)</f>
      </c>
      <c r="J118" s="399">
        <f>IF(C116="","",'区間記録処理'!I40)</f>
      </c>
      <c r="K118" s="398">
        <f>IF(C116="","",'区間記録処理'!J40)</f>
      </c>
      <c r="L118" s="399">
        <f>IF(C116="","",'区間記録処理'!K40)</f>
      </c>
      <c r="M118" s="398">
        <f>IF(C116="","",'区間記録処理'!L40)</f>
      </c>
      <c r="N118" s="401">
        <f>'通過記録入力'!U40</f>
      </c>
      <c r="O118" s="582"/>
      <c r="P118" s="600"/>
    </row>
    <row r="119" spans="1:16" s="208" customFormat="1" ht="18.75" customHeight="1">
      <c r="A119" s="394" t="e">
        <f>'通過記録入力'!V35</f>
        <v>#VALUE!</v>
      </c>
      <c r="B119" s="547">
        <f>'通過記録入力'!B41</f>
      </c>
      <c r="C119" s="551">
        <f>'通過記録入力'!C41</f>
      </c>
      <c r="D119" s="555">
        <f>'通過記録入力'!N41</f>
      </c>
      <c r="E119" s="556"/>
      <c r="F119" s="555">
        <f>'通過記録入力'!O41</f>
      </c>
      <c r="G119" s="556"/>
      <c r="H119" s="555">
        <f>'通過記録入力'!P41</f>
      </c>
      <c r="I119" s="556"/>
      <c r="J119" s="555">
        <f>'通過記録入力'!Q41</f>
      </c>
      <c r="K119" s="556"/>
      <c r="L119" s="555">
        <f>'通過記録入力'!R41</f>
      </c>
      <c r="M119" s="556"/>
      <c r="N119" s="396">
        <f>'通過記録入力'!S41</f>
      </c>
      <c r="O119" s="580">
        <f>IF(C119="","",'通過記録入力'!M41)</f>
      </c>
      <c r="P119" s="598">
        <f>IF(C119="","",'通過記録入力'!L41)</f>
      </c>
    </row>
    <row r="120" spans="1:16" s="208" customFormat="1" ht="18.75" customHeight="1" outlineLevel="1">
      <c r="A120" s="394"/>
      <c r="B120" s="548"/>
      <c r="C120" s="552"/>
      <c r="D120" s="417">
        <f>IF(C119="","",'通過記録入力'!E41)</f>
      </c>
      <c r="E120" s="418">
        <f>IF(C119="","",'通過記録入力'!D41)</f>
      </c>
      <c r="F120" s="419">
        <f>IF(C119="","",'通過記録入力'!G41)</f>
      </c>
      <c r="G120" s="418">
        <f>IF(C119="","",'通過記録入力'!F41)</f>
      </c>
      <c r="H120" s="419">
        <f>IF(C119="","",'通過記録入力'!I41)</f>
      </c>
      <c r="I120" s="418">
        <f>IF(C119="","",'通過記録入力'!H41)</f>
      </c>
      <c r="J120" s="419">
        <f>IF(C119="","",'通過記録入力'!K41)</f>
      </c>
      <c r="K120" s="418">
        <f>IF(C119="","",'通過記録入力'!J41)</f>
      </c>
      <c r="L120" s="428">
        <f>IF(C119="","",'通過記録入力'!M41)</f>
      </c>
      <c r="M120" s="418">
        <f>IF(C119="","",'通過記録入力'!L41)</f>
      </c>
      <c r="N120" s="396">
        <f>'通過記録入力'!T41</f>
      </c>
      <c r="O120" s="581"/>
      <c r="P120" s="599"/>
    </row>
    <row r="121" spans="1:16" s="208" customFormat="1" ht="18.75" customHeight="1" outlineLevel="1">
      <c r="A121" s="394"/>
      <c r="B121" s="549"/>
      <c r="C121" s="553"/>
      <c r="D121" s="397">
        <f>IF(C119="","",'通過記録入力'!E41)</f>
      </c>
      <c r="E121" s="398">
        <f>IF(C119="","",'通過記録入力'!D41)</f>
      </c>
      <c r="F121" s="399">
        <f>IF(C119="","",'区間記録処理'!E41)</f>
      </c>
      <c r="G121" s="398">
        <f>IF(C119="","",'区間記録処理'!F41)</f>
      </c>
      <c r="H121" s="399">
        <f>IF(C119="","",'区間記録処理'!G41)</f>
      </c>
      <c r="I121" s="398">
        <f>IF(C119="","",'区間記録処理'!H41)</f>
      </c>
      <c r="J121" s="399">
        <f>IF(C119="","",'区間記録処理'!I41)</f>
      </c>
      <c r="K121" s="398">
        <f>IF(C119="","",'区間記録処理'!J41)</f>
      </c>
      <c r="L121" s="399">
        <f>IF(C119="","",'区間記録処理'!K41)</f>
      </c>
      <c r="M121" s="398">
        <f>IF(C119="","",'区間記録処理'!L41)</f>
      </c>
      <c r="N121" s="401">
        <f>'通過記録入力'!U41</f>
      </c>
      <c r="O121" s="582"/>
      <c r="P121" s="600"/>
    </row>
    <row r="122" spans="1:16" s="208" customFormat="1" ht="18.75" customHeight="1">
      <c r="A122" s="394" t="e">
        <f>'通過記録入力'!V36</f>
        <v>#VALUE!</v>
      </c>
      <c r="B122" s="547">
        <f>'通過記録入力'!B42</f>
      </c>
      <c r="C122" s="551">
        <f>'通過記録入力'!C42</f>
      </c>
      <c r="D122" s="555">
        <f>'通過記録入力'!N42</f>
      </c>
      <c r="E122" s="556"/>
      <c r="F122" s="555">
        <f>'通過記録入力'!O42</f>
      </c>
      <c r="G122" s="556"/>
      <c r="H122" s="555">
        <f>'通過記録入力'!P42</f>
      </c>
      <c r="I122" s="556"/>
      <c r="J122" s="555">
        <f>'通過記録入力'!Q42</f>
      </c>
      <c r="K122" s="556"/>
      <c r="L122" s="555">
        <f>'通過記録入力'!R42</f>
      </c>
      <c r="M122" s="556"/>
      <c r="N122" s="396">
        <f>'通過記録入力'!S42</f>
      </c>
      <c r="O122" s="580">
        <f>IF(C122="","",'通過記録入力'!M42)</f>
      </c>
      <c r="P122" s="598">
        <f>IF(C122="","",'通過記録入力'!L42)</f>
      </c>
    </row>
    <row r="123" spans="1:16" s="208" customFormat="1" ht="18.75" customHeight="1" outlineLevel="1">
      <c r="A123" s="394"/>
      <c r="B123" s="548"/>
      <c r="C123" s="552"/>
      <c r="D123" s="417">
        <f>IF(C122="","",'通過記録入力'!E42)</f>
      </c>
      <c r="E123" s="418">
        <f>IF(C122="","",'通過記録入力'!D42)</f>
      </c>
      <c r="F123" s="419">
        <f>IF(C122="","",'通過記録入力'!G42)</f>
      </c>
      <c r="G123" s="418">
        <f>IF(C122="","",'通過記録入力'!F42)</f>
      </c>
      <c r="H123" s="419">
        <f>IF(C122="","",'通過記録入力'!I42)</f>
      </c>
      <c r="I123" s="418">
        <f>IF(C122="","",'通過記録入力'!H42)</f>
      </c>
      <c r="J123" s="419">
        <f>IF(C122="","",'通過記録入力'!K42)</f>
      </c>
      <c r="K123" s="418">
        <f>IF(C122="","",'通過記録入力'!J42)</f>
      </c>
      <c r="L123" s="428">
        <f>IF(C122="","",'通過記録入力'!M42)</f>
      </c>
      <c r="M123" s="418">
        <f>IF(C122="","",'通過記録入力'!L42)</f>
      </c>
      <c r="N123" s="396">
        <f>'通過記録入力'!T42</f>
      </c>
      <c r="O123" s="581"/>
      <c r="P123" s="599"/>
    </row>
    <row r="124" spans="1:16" s="208" customFormat="1" ht="18.75" customHeight="1" outlineLevel="1">
      <c r="A124" s="394"/>
      <c r="B124" s="549"/>
      <c r="C124" s="553"/>
      <c r="D124" s="397">
        <f>IF(C122="","",'通過記録入力'!E42)</f>
      </c>
      <c r="E124" s="398">
        <f>IF(C122="","",'通過記録入力'!D42)</f>
      </c>
      <c r="F124" s="399">
        <f>IF(C122="","",'区間記録処理'!E42)</f>
      </c>
      <c r="G124" s="398">
        <f>IF(C122="","",'区間記録処理'!F42)</f>
      </c>
      <c r="H124" s="399">
        <f>IF(C122="","",'区間記録処理'!G42)</f>
      </c>
      <c r="I124" s="398">
        <f>IF(C122="","",'区間記録処理'!H42)</f>
      </c>
      <c r="J124" s="399">
        <f>IF(C122="","",'区間記録処理'!I42)</f>
      </c>
      <c r="K124" s="398">
        <f>IF(C122="","",'区間記録処理'!J42)</f>
      </c>
      <c r="L124" s="399">
        <f>IF(C122="","",'区間記録処理'!K42)</f>
      </c>
      <c r="M124" s="398">
        <f>IF(C122="","",'区間記録処理'!L42)</f>
      </c>
      <c r="N124" s="401">
        <f>'通過記録入力'!U42</f>
      </c>
      <c r="O124" s="582"/>
      <c r="P124" s="600"/>
    </row>
    <row r="125" spans="1:16" s="208" customFormat="1" ht="18.75" customHeight="1">
      <c r="A125" s="394" t="e">
        <f>'通過記録入力'!V37</f>
        <v>#VALUE!</v>
      </c>
      <c r="B125" s="547">
        <f>'通過記録入力'!B43</f>
      </c>
      <c r="C125" s="551">
        <f>'通過記録入力'!C43</f>
      </c>
      <c r="D125" s="555">
        <f>'通過記録入力'!N43</f>
      </c>
      <c r="E125" s="556"/>
      <c r="F125" s="555">
        <f>'通過記録入力'!O43</f>
      </c>
      <c r="G125" s="556"/>
      <c r="H125" s="423">
        <f>'通過記録入力'!P43</f>
      </c>
      <c r="I125" s="437"/>
      <c r="J125" s="555">
        <f>'通過記録入力'!Q43</f>
      </c>
      <c r="K125" s="556"/>
      <c r="L125" s="555">
        <f>'通過記録入力'!R43</f>
      </c>
      <c r="M125" s="556"/>
      <c r="N125" s="396">
        <f>'通過記録入力'!S43</f>
      </c>
      <c r="O125" s="580">
        <f>IF(C125="","",'通過記録入力'!M43)</f>
      </c>
      <c r="P125" s="598">
        <f>IF(C125="","",'通過記録入力'!L43)</f>
      </c>
    </row>
    <row r="126" spans="1:16" s="208" customFormat="1" ht="18.75" customHeight="1" outlineLevel="1">
      <c r="A126" s="394"/>
      <c r="B126" s="548"/>
      <c r="C126" s="552"/>
      <c r="D126" s="417">
        <f>IF(C125="","",'通過記録入力'!E43)</f>
      </c>
      <c r="E126" s="418">
        <f>IF(C125="","",'通過記録入力'!D43)</f>
      </c>
      <c r="F126" s="419">
        <f>IF(C125="","",'通過記録入力'!G43)</f>
      </c>
      <c r="G126" s="418">
        <f>IF(C125="","",'通過記録入力'!F43)</f>
      </c>
      <c r="H126" s="419">
        <f>IF(C125="","",'通過記録入力'!I43)</f>
      </c>
      <c r="I126" s="418">
        <f>IF(C125="","",'通過記録入力'!H43)</f>
      </c>
      <c r="J126" s="419">
        <f>IF(C125="","",'通過記録入力'!K43)</f>
      </c>
      <c r="K126" s="418">
        <f>IF(C125="","",'通過記録入力'!J43)</f>
      </c>
      <c r="L126" s="428">
        <f>IF(C125="","",'通過記録入力'!M43)</f>
      </c>
      <c r="M126" s="418">
        <f>IF(C125="","",'通過記録入力'!L43)</f>
      </c>
      <c r="N126" s="396">
        <f>'通過記録入力'!T43</f>
      </c>
      <c r="O126" s="581"/>
      <c r="P126" s="599"/>
    </row>
    <row r="127" spans="1:16" s="208" customFormat="1" ht="18.75" customHeight="1" outlineLevel="1">
      <c r="A127" s="394"/>
      <c r="B127" s="549"/>
      <c r="C127" s="553"/>
      <c r="D127" s="397">
        <f>IF(C125="","",'通過記録入力'!E43)</f>
      </c>
      <c r="E127" s="398">
        <f>IF(C125="","",'通過記録入力'!D43)</f>
      </c>
      <c r="F127" s="399">
        <f>IF(C125="","",'区間記録処理'!E43)</f>
      </c>
      <c r="G127" s="398">
        <f>IF(C125="","",'区間記録処理'!F43)</f>
      </c>
      <c r="H127" s="399">
        <f>IF(C125="","",'区間記録処理'!G43)</f>
      </c>
      <c r="I127" s="398">
        <f>IF(C125="","",'区間記録処理'!H43)</f>
      </c>
      <c r="J127" s="399">
        <f>IF(C125="","",'区間記録処理'!I43)</f>
      </c>
      <c r="K127" s="398">
        <f>IF(C125="","",'区間記録処理'!J43)</f>
      </c>
      <c r="L127" s="399">
        <f>IF(C125="","",'区間記録処理'!K43)</f>
      </c>
      <c r="M127" s="398">
        <f>IF(C125="","",'区間記録処理'!L43)</f>
      </c>
      <c r="N127" s="401">
        <f>'通過記録入力'!U43</f>
      </c>
      <c r="O127" s="582"/>
      <c r="P127" s="600"/>
    </row>
    <row r="128" spans="1:16" s="208" customFormat="1" ht="18.75" customHeight="1">
      <c r="A128" s="394" t="e">
        <f>'通過記録入力'!V38</f>
        <v>#VALUE!</v>
      </c>
      <c r="B128" s="547">
        <f>'通過記録入力'!B44</f>
      </c>
      <c r="C128" s="551">
        <f>'通過記録入力'!C44</f>
      </c>
      <c r="D128" s="555">
        <f>'通過記録入力'!N44</f>
      </c>
      <c r="E128" s="556"/>
      <c r="F128" s="555">
        <f>'通過記録入力'!O44</f>
      </c>
      <c r="G128" s="556"/>
      <c r="H128" s="555">
        <f>'通過記録入力'!P44</f>
      </c>
      <c r="I128" s="556"/>
      <c r="J128" s="555">
        <f>'通過記録入力'!Q44</f>
      </c>
      <c r="K128" s="556"/>
      <c r="L128" s="555">
        <f>'通過記録入力'!R44</f>
      </c>
      <c r="M128" s="556"/>
      <c r="N128" s="396">
        <f>'通過記録入力'!S44</f>
      </c>
      <c r="O128" s="580">
        <f>IF(C128="","",'通過記録入力'!M44)</f>
      </c>
      <c r="P128" s="598">
        <f>IF(C128="","",'通過記録入力'!L44)</f>
      </c>
    </row>
    <row r="129" spans="1:16" s="208" customFormat="1" ht="18.75" customHeight="1" outlineLevel="1">
      <c r="A129" s="394"/>
      <c r="B129" s="548"/>
      <c r="C129" s="552"/>
      <c r="D129" s="417">
        <f>IF(C128="","",'通過記録入力'!E44)</f>
      </c>
      <c r="E129" s="418">
        <f>IF(C128="","",'通過記録入力'!D44)</f>
      </c>
      <c r="F129" s="419">
        <f>IF(C128="","",'通過記録入力'!G44)</f>
      </c>
      <c r="G129" s="418">
        <f>IF(C128="","",'通過記録入力'!F44)</f>
      </c>
      <c r="H129" s="419">
        <f>IF(C128="","",'通過記録入力'!I44)</f>
      </c>
      <c r="I129" s="418">
        <f>IF(C128="","",'通過記録入力'!H44)</f>
      </c>
      <c r="J129" s="419">
        <f>IF(C128="","",'通過記録入力'!K44)</f>
      </c>
      <c r="K129" s="418">
        <f>IF(C128="","",'通過記録入力'!J44)</f>
      </c>
      <c r="L129" s="428">
        <f>IF(C128="","",'通過記録入力'!M44)</f>
      </c>
      <c r="M129" s="418">
        <f>IF(C128="","",'通過記録入力'!L44)</f>
      </c>
      <c r="N129" s="396">
        <f>'通過記録入力'!T44</f>
      </c>
      <c r="O129" s="581"/>
      <c r="P129" s="599"/>
    </row>
    <row r="130" spans="1:16" s="208" customFormat="1" ht="18.75" customHeight="1" outlineLevel="1">
      <c r="A130" s="394"/>
      <c r="B130" s="549"/>
      <c r="C130" s="553"/>
      <c r="D130" s="397">
        <f>IF(C128="","",'通過記録入力'!E44)</f>
      </c>
      <c r="E130" s="398">
        <f>IF(C128="","",'通過記録入力'!D44)</f>
      </c>
      <c r="F130" s="399">
        <f>IF(C128="","",'区間記録処理'!E44)</f>
      </c>
      <c r="G130" s="398">
        <f>IF(C128="","",'区間記録処理'!F44)</f>
      </c>
      <c r="H130" s="399">
        <f>IF(C128="","",'区間記録処理'!G44)</f>
      </c>
      <c r="I130" s="398">
        <f>IF(C128="","",'区間記録処理'!H44)</f>
      </c>
      <c r="J130" s="399">
        <f>IF(C128="","",'区間記録処理'!I44)</f>
      </c>
      <c r="K130" s="398">
        <f>IF(C128="","",'区間記録処理'!J44)</f>
      </c>
      <c r="L130" s="399">
        <f>IF(C128="","",'区間記録処理'!K44)</f>
      </c>
      <c r="M130" s="398">
        <f>IF(C128="","",'区間記録処理'!L44)</f>
      </c>
      <c r="N130" s="401">
        <f>'通過記録入力'!U44</f>
      </c>
      <c r="O130" s="582"/>
      <c r="P130" s="600"/>
    </row>
    <row r="131" spans="1:16" s="208" customFormat="1" ht="18.75" customHeight="1">
      <c r="A131" s="394" t="e">
        <f>'通過記録入力'!V39</f>
        <v>#VALUE!</v>
      </c>
      <c r="B131" s="547">
        <f>'通過記録入力'!B45</f>
      </c>
      <c r="C131" s="551">
        <f>'通過記録入力'!C45</f>
      </c>
      <c r="D131" s="555">
        <f>'通過記録入力'!N45</f>
      </c>
      <c r="E131" s="556"/>
      <c r="F131" s="555">
        <f>'通過記録入力'!O45</f>
      </c>
      <c r="G131" s="556"/>
      <c r="H131" s="555">
        <f>'通過記録入力'!P45</f>
      </c>
      <c r="I131" s="556"/>
      <c r="J131" s="423">
        <f>'通過記録入力'!Q45</f>
      </c>
      <c r="K131" s="437"/>
      <c r="L131" s="555">
        <f>'通過記録入力'!R45</f>
      </c>
      <c r="M131" s="556"/>
      <c r="N131" s="396">
        <f>'通過記録入力'!S45</f>
      </c>
      <c r="O131" s="580">
        <f>IF(C131="","",'通過記録入力'!M45)</f>
      </c>
      <c r="P131" s="598">
        <f>IF(C131="","",'通過記録入力'!L45)</f>
      </c>
    </row>
    <row r="132" spans="1:16" s="208" customFormat="1" ht="18.75" customHeight="1" outlineLevel="1">
      <c r="A132" s="394"/>
      <c r="B132" s="548"/>
      <c r="C132" s="552"/>
      <c r="D132" s="417">
        <f>IF(C131="","",'通過記録入力'!E45)</f>
      </c>
      <c r="E132" s="418">
        <f>IF(C131="","",'通過記録入力'!D45)</f>
      </c>
      <c r="F132" s="419">
        <f>IF(C131="","",'通過記録入力'!G45)</f>
      </c>
      <c r="G132" s="418">
        <f>IF(C131="","",'通過記録入力'!F45)</f>
      </c>
      <c r="H132" s="419">
        <f>IF(C131="","",'通過記録入力'!I45)</f>
      </c>
      <c r="I132" s="418">
        <f>IF(C131="","",'通過記録入力'!H45)</f>
      </c>
      <c r="J132" s="419">
        <f>IF(C131="","",'通過記録入力'!K45)</f>
      </c>
      <c r="K132" s="418">
        <f>IF(C131="","",'通過記録入力'!J45)</f>
      </c>
      <c r="L132" s="428">
        <f>IF(C131="","",'通過記録入力'!M45)</f>
      </c>
      <c r="M132" s="418">
        <f>IF(C131="","",'通過記録入力'!L45)</f>
      </c>
      <c r="N132" s="396">
        <f>'通過記録入力'!T45</f>
      </c>
      <c r="O132" s="581"/>
      <c r="P132" s="599"/>
    </row>
    <row r="133" spans="1:16" s="208" customFormat="1" ht="18.75" customHeight="1" outlineLevel="1">
      <c r="A133" s="394"/>
      <c r="B133" s="549"/>
      <c r="C133" s="553"/>
      <c r="D133" s="397">
        <f>IF(C131="","",'通過記録入力'!E45)</f>
      </c>
      <c r="E133" s="398">
        <f>IF(C131="","",'通過記録入力'!D45)</f>
      </c>
      <c r="F133" s="399">
        <f>IF(C131="","",'区間記録処理'!E45)</f>
      </c>
      <c r="G133" s="398">
        <f>IF(C131="","",'区間記録処理'!F45)</f>
      </c>
      <c r="H133" s="399">
        <f>IF(C131="","",'区間記録処理'!G45)</f>
      </c>
      <c r="I133" s="398">
        <f>IF(C131="","",'区間記録処理'!H45)</f>
      </c>
      <c r="J133" s="399">
        <f>IF(C131="","",'区間記録処理'!I45)</f>
      </c>
      <c r="K133" s="398">
        <f>IF(C131="","",'区間記録処理'!J45)</f>
      </c>
      <c r="L133" s="399">
        <f>IF(C131="","",'区間記録処理'!K45)</f>
      </c>
      <c r="M133" s="398">
        <f>IF(C131="","",'区間記録処理'!L45)</f>
      </c>
      <c r="N133" s="401">
        <f>'通過記録入力'!U45</f>
      </c>
      <c r="O133" s="582"/>
      <c r="P133" s="600"/>
    </row>
    <row r="134" spans="1:16" s="208" customFormat="1" ht="18.75" customHeight="1">
      <c r="A134" s="394" t="e">
        <f>'通過記録入力'!V40</f>
        <v>#VALUE!</v>
      </c>
      <c r="B134" s="547">
        <f>'通過記録入力'!B46</f>
      </c>
      <c r="C134" s="551">
        <f>'通過記録入力'!C46</f>
      </c>
      <c r="D134" s="555">
        <f>'通過記録入力'!N46</f>
      </c>
      <c r="E134" s="556"/>
      <c r="F134" s="555">
        <f>'通過記録入力'!O46</f>
      </c>
      <c r="G134" s="556"/>
      <c r="H134" s="555">
        <f>'通過記録入力'!P46</f>
      </c>
      <c r="I134" s="556"/>
      <c r="J134" s="555">
        <f>'通過記録入力'!Q46</f>
      </c>
      <c r="K134" s="556"/>
      <c r="L134" s="555">
        <f>'通過記録入力'!R46</f>
      </c>
      <c r="M134" s="556"/>
      <c r="N134" s="396">
        <f>'通過記録入力'!S46</f>
      </c>
      <c r="O134" s="580">
        <f>IF(C134="","",'通過記録入力'!M46)</f>
      </c>
      <c r="P134" s="598">
        <f>IF(C134="","",'通過記録入力'!L46)</f>
      </c>
    </row>
    <row r="135" spans="1:16" s="208" customFormat="1" ht="18.75" customHeight="1" outlineLevel="1">
      <c r="A135" s="394"/>
      <c r="B135" s="548"/>
      <c r="C135" s="552"/>
      <c r="D135" s="417">
        <f>IF(C134="","",'通過記録入力'!E46)</f>
      </c>
      <c r="E135" s="418">
        <f>IF(C134="","",'通過記録入力'!D46)</f>
      </c>
      <c r="F135" s="419">
        <f>IF(C134="","",'通過記録入力'!G46)</f>
      </c>
      <c r="G135" s="418">
        <f>IF(C134="","",'通過記録入力'!F46)</f>
      </c>
      <c r="H135" s="419">
        <f>IF(C134="","",'通過記録入力'!I46)</f>
      </c>
      <c r="I135" s="418">
        <f>IF(C134="","",'通過記録入力'!H46)</f>
      </c>
      <c r="J135" s="419">
        <f>IF(C134="","",'通過記録入力'!K46)</f>
      </c>
      <c r="K135" s="418">
        <f>IF(C134="","",'通過記録入力'!J46)</f>
      </c>
      <c r="L135" s="428">
        <f>IF(C134="","",'通過記録入力'!M46)</f>
      </c>
      <c r="M135" s="418">
        <f>IF(C134="","",'通過記録入力'!L46)</f>
      </c>
      <c r="N135" s="396">
        <f>'通過記録入力'!T46</f>
      </c>
      <c r="O135" s="581"/>
      <c r="P135" s="599"/>
    </row>
    <row r="136" spans="1:16" s="208" customFormat="1" ht="18.75" customHeight="1" outlineLevel="1">
      <c r="A136" s="394"/>
      <c r="B136" s="549"/>
      <c r="C136" s="553"/>
      <c r="D136" s="397">
        <f>IF(C134="","",'通過記録入力'!E46)</f>
      </c>
      <c r="E136" s="398">
        <f>IF(C134="","",'通過記録入力'!D46)</f>
      </c>
      <c r="F136" s="399">
        <f>IF(C134="","",'区間記録処理'!E46)</f>
      </c>
      <c r="G136" s="398">
        <f>IF(C134="","",'区間記録処理'!F46)</f>
      </c>
      <c r="H136" s="399">
        <f>IF(C134="","",'区間記録処理'!G46)</f>
      </c>
      <c r="I136" s="398">
        <f>IF(C134="","",'区間記録処理'!H46)</f>
      </c>
      <c r="J136" s="399">
        <f>IF(C134="","",'区間記録処理'!I46)</f>
      </c>
      <c r="K136" s="398">
        <f>IF(C134="","",'区間記録処理'!J46)</f>
      </c>
      <c r="L136" s="399">
        <f>IF(C134="","",'区間記録処理'!K46)</f>
      </c>
      <c r="M136" s="398">
        <f>IF(C134="","",'区間記録処理'!L46)</f>
      </c>
      <c r="N136" s="401">
        <f>'通過記録入力'!U46</f>
      </c>
      <c r="O136" s="582"/>
      <c r="P136" s="600"/>
    </row>
    <row r="137" spans="1:16" s="208" customFormat="1" ht="18.75" customHeight="1">
      <c r="A137" s="394" t="e">
        <f>'通過記録入力'!V41</f>
        <v>#VALUE!</v>
      </c>
      <c r="B137" s="547">
        <f>'通過記録入力'!B47</f>
      </c>
      <c r="C137" s="551">
        <f>'通過記録入力'!C47</f>
      </c>
      <c r="D137" s="555">
        <f>'通過記録入力'!N47</f>
      </c>
      <c r="E137" s="556"/>
      <c r="F137" s="555">
        <f>'通過記録入力'!O47</f>
      </c>
      <c r="G137" s="556"/>
      <c r="H137" s="555">
        <f>'通過記録入力'!P47</f>
      </c>
      <c r="I137" s="556"/>
      <c r="J137" s="555">
        <f>'通過記録入力'!Q47</f>
      </c>
      <c r="K137" s="556"/>
      <c r="L137" s="555">
        <f>'通過記録入力'!R47</f>
      </c>
      <c r="M137" s="556"/>
      <c r="N137" s="396">
        <f>'通過記録入力'!S47</f>
      </c>
      <c r="O137" s="580">
        <f>IF(C137="","",'通過記録入力'!M47)</f>
      </c>
      <c r="P137" s="598">
        <f>IF(C137="","",'通過記録入力'!L47)</f>
      </c>
    </row>
    <row r="138" spans="1:16" s="208" customFormat="1" ht="18.75" customHeight="1" outlineLevel="1">
      <c r="A138" s="394"/>
      <c r="B138" s="548"/>
      <c r="C138" s="552"/>
      <c r="D138" s="417">
        <f>IF(C137="","",'通過記録入力'!E47)</f>
      </c>
      <c r="E138" s="418">
        <f>IF(C137="","",'通過記録入力'!D47)</f>
      </c>
      <c r="F138" s="419">
        <f>IF(C137="","",'通過記録入力'!G47)</f>
      </c>
      <c r="G138" s="418">
        <f>IF(C137="","",'通過記録入力'!F47)</f>
      </c>
      <c r="H138" s="419">
        <f>IF(C137="","",'通過記録入力'!I47)</f>
      </c>
      <c r="I138" s="418">
        <f>IF(C137="","",'通過記録入力'!H47)</f>
      </c>
      <c r="J138" s="419">
        <f>IF(C137="","",'通過記録入力'!K47)</f>
      </c>
      <c r="K138" s="418">
        <f>IF(C137="","",'通過記録入力'!J47)</f>
      </c>
      <c r="L138" s="428">
        <f>IF(C137="","",'通過記録入力'!M47)</f>
      </c>
      <c r="M138" s="418">
        <f>IF(C137="","",'通過記録入力'!L47)</f>
      </c>
      <c r="N138" s="396">
        <f>'通過記録入力'!T47</f>
      </c>
      <c r="O138" s="581"/>
      <c r="P138" s="599"/>
    </row>
    <row r="139" spans="1:16" s="208" customFormat="1" ht="18.75" customHeight="1" outlineLevel="1">
      <c r="A139" s="394"/>
      <c r="B139" s="549"/>
      <c r="C139" s="553"/>
      <c r="D139" s="397">
        <f>IF(C137="","",'通過記録入力'!E47)</f>
      </c>
      <c r="E139" s="398">
        <f>IF(C137="","",'通過記録入力'!D47)</f>
      </c>
      <c r="F139" s="399">
        <f>IF(C137="","",'区間記録処理'!E47)</f>
      </c>
      <c r="G139" s="398">
        <f>IF(C137="","",'区間記録処理'!F47)</f>
      </c>
      <c r="H139" s="399">
        <f>IF(C137="","",'区間記録処理'!G47)</f>
      </c>
      <c r="I139" s="398">
        <f>IF(C137="","",'区間記録処理'!H47)</f>
      </c>
      <c r="J139" s="399">
        <f>IF(C137="","",'区間記録処理'!I47)</f>
      </c>
      <c r="K139" s="398">
        <f>IF(C137="","",'区間記録処理'!J47)</f>
      </c>
      <c r="L139" s="399">
        <f>IF(C137="","",'区間記録処理'!K47)</f>
      </c>
      <c r="M139" s="398">
        <f>IF(C137="","",'区間記録処理'!L47)</f>
      </c>
      <c r="N139" s="401">
        <f>'通過記録入力'!U47</f>
      </c>
      <c r="O139" s="582"/>
      <c r="P139" s="600"/>
    </row>
    <row r="140" spans="1:16" s="208" customFormat="1" ht="18.75" customHeight="1">
      <c r="A140" s="394" t="e">
        <f>'通過記録入力'!V42</f>
        <v>#VALUE!</v>
      </c>
      <c r="B140" s="547">
        <f>'通過記録入力'!B48</f>
      </c>
      <c r="C140" s="551">
        <f>'通過記録入力'!C48</f>
      </c>
      <c r="D140" s="555">
        <f>'通過記録入力'!N48</f>
      </c>
      <c r="E140" s="556"/>
      <c r="F140" s="555">
        <f>'通過記録入力'!O48</f>
      </c>
      <c r="G140" s="556"/>
      <c r="H140" s="555">
        <f>'通過記録入力'!P48</f>
      </c>
      <c r="I140" s="556"/>
      <c r="J140" s="555">
        <f>'通過記録入力'!Q48</f>
      </c>
      <c r="K140" s="556"/>
      <c r="L140" s="555">
        <f>'通過記録入力'!R48</f>
      </c>
      <c r="M140" s="556"/>
      <c r="N140" s="402">
        <f>'通過記録入力'!S48</f>
      </c>
      <c r="O140" s="580">
        <f>IF(C140="","",'通過記録入力'!M48)</f>
      </c>
      <c r="P140" s="598">
        <f>IF(C140="","",'通過記録入力'!L48)</f>
      </c>
    </row>
    <row r="141" spans="1:16" s="208" customFormat="1" ht="18.75" customHeight="1" outlineLevel="1">
      <c r="A141" s="394"/>
      <c r="B141" s="548"/>
      <c r="C141" s="552"/>
      <c r="D141" s="417">
        <f>IF(C140="","",'通過記録入力'!E48)</f>
      </c>
      <c r="E141" s="418">
        <f>IF(C140="","",'通過記録入力'!D48)</f>
      </c>
      <c r="F141" s="419">
        <f>IF(C140="","",'通過記録入力'!G48)</f>
      </c>
      <c r="G141" s="418">
        <f>IF(C140="","",'通過記録入力'!F48)</f>
      </c>
      <c r="H141" s="419">
        <f>IF(C140="","",'通過記録入力'!I48)</f>
      </c>
      <c r="I141" s="418">
        <f>IF(C140="","",'通過記録入力'!H48)</f>
      </c>
      <c r="J141" s="419">
        <f>IF(C140="","",'通過記録入力'!K48)</f>
      </c>
      <c r="K141" s="418">
        <f>IF(C140="","",'通過記録入力'!J48)</f>
      </c>
      <c r="L141" s="428">
        <f>IF(C140="","",'通過記録入力'!M48)</f>
      </c>
      <c r="M141" s="418">
        <f>IF(C140="","",'通過記録入力'!L48)</f>
      </c>
      <c r="N141" s="396">
        <f>'通過記録入力'!T48</f>
      </c>
      <c r="O141" s="581"/>
      <c r="P141" s="599"/>
    </row>
    <row r="142" spans="1:18" s="208" customFormat="1" ht="18.75" customHeight="1" outlineLevel="1">
      <c r="A142" s="394"/>
      <c r="B142" s="549"/>
      <c r="C142" s="553"/>
      <c r="D142" s="397">
        <f>IF(C140="","",'通過記録入力'!E48)</f>
      </c>
      <c r="E142" s="398">
        <f>IF(C140="","",'通過記録入力'!D48)</f>
      </c>
      <c r="F142" s="399">
        <f>IF(C140="","",'区間記録処理'!E48)</f>
      </c>
      <c r="G142" s="398">
        <f>IF(C140="","",'区間記録処理'!F48)</f>
      </c>
      <c r="H142" s="399">
        <f>IF(C140="","",'区間記録処理'!G48)</f>
      </c>
      <c r="I142" s="398">
        <f>IF(C140="","",'区間記録処理'!H48)</f>
      </c>
      <c r="J142" s="399">
        <f>IF(C140="","",'区間記録処理'!I48)</f>
      </c>
      <c r="K142" s="398">
        <f>IF(C140="","",'区間記録処理'!J48)</f>
      </c>
      <c r="L142" s="399">
        <f>IF(C140="","",'区間記録処理'!K48)</f>
      </c>
      <c r="M142" s="398">
        <f>IF(C140="","",'区間記録処理'!L48)</f>
      </c>
      <c r="N142" s="401">
        <f>'通過記録入力'!U48</f>
      </c>
      <c r="O142" s="582"/>
      <c r="P142" s="600"/>
      <c r="Q142" s="374"/>
      <c r="R142" s="374"/>
    </row>
    <row r="143" spans="1:16" s="208" customFormat="1" ht="18.75" customHeight="1">
      <c r="A143" s="394" t="e">
        <f>'通過記録入力'!V53</f>
        <v>#VALUE!</v>
      </c>
      <c r="B143" s="547">
        <f>'通過記録入力'!B49</f>
      </c>
      <c r="C143" s="551">
        <f>'通過記録入力'!C49</f>
      </c>
      <c r="D143" s="555">
        <f>'通過記録入力'!N49</f>
      </c>
      <c r="E143" s="556"/>
      <c r="F143" s="555">
        <f>'通過記録入力'!O49</f>
      </c>
      <c r="G143" s="556"/>
      <c r="H143" s="555">
        <f>'通過記録入力'!P49</f>
      </c>
      <c r="I143" s="556"/>
      <c r="J143" s="555">
        <f>'通過記録入力'!Q49</f>
      </c>
      <c r="K143" s="556"/>
      <c r="L143" s="555">
        <f>'通過記録入力'!R49</f>
      </c>
      <c r="M143" s="556"/>
      <c r="N143" s="396">
        <f>'通過記録入力'!S49</f>
      </c>
      <c r="O143" s="581">
        <f>IF(C143="","",'通過記録入力'!M49)</f>
      </c>
      <c r="P143" s="599">
        <f>IF(C143="","",'通過記録入力'!L49)</f>
      </c>
    </row>
    <row r="144" spans="1:16" s="208" customFormat="1" ht="18.75" customHeight="1" outlineLevel="1">
      <c r="A144" s="394"/>
      <c r="B144" s="548"/>
      <c r="C144" s="552"/>
      <c r="D144" s="417">
        <f>IF(C143="","",'通過記録入力'!E49)</f>
      </c>
      <c r="E144" s="418">
        <f>IF(C143="","",'通過記録入力'!D49)</f>
      </c>
      <c r="F144" s="419">
        <f>IF(C143="","",'通過記録入力'!G49)</f>
      </c>
      <c r="G144" s="418">
        <f>IF(C143="","",'通過記録入力'!F49)</f>
      </c>
      <c r="H144" s="419">
        <f>IF(C143="","",'通過記録入力'!I49)</f>
      </c>
      <c r="I144" s="418">
        <f>IF(C143="","",'通過記録入力'!H49)</f>
      </c>
      <c r="J144" s="419">
        <f>IF(C143="","",'通過記録入力'!K49)</f>
      </c>
      <c r="K144" s="418">
        <f>IF(C143="","",'通過記録入力'!J49)</f>
      </c>
      <c r="L144" s="428">
        <f>IF(C143="","",'通過記録入力'!M49)</f>
      </c>
      <c r="M144" s="418">
        <f>IF(C143="","",'通過記録入力'!L49)</f>
      </c>
      <c r="N144" s="396">
        <f>'通過記録入力'!T49</f>
      </c>
      <c r="O144" s="581"/>
      <c r="P144" s="599"/>
    </row>
    <row r="145" spans="1:16" s="208" customFormat="1" ht="18.75" customHeight="1" outlineLevel="1">
      <c r="A145" s="394"/>
      <c r="B145" s="549"/>
      <c r="C145" s="553"/>
      <c r="D145" s="397">
        <f>IF(C143="","",'通過記録入力'!E49)</f>
      </c>
      <c r="E145" s="398">
        <f>IF(C143="","",'通過記録入力'!D49)</f>
      </c>
      <c r="F145" s="399">
        <f>IF(C143="","",'区間記録処理'!E49)</f>
      </c>
      <c r="G145" s="398">
        <f>IF(C143="","",'区間記録処理'!F49)</f>
      </c>
      <c r="H145" s="399">
        <f>IF(C143="","",'区間記録処理'!G49)</f>
      </c>
      <c r="I145" s="398">
        <f>IF(C143="","",'区間記録処理'!H49)</f>
      </c>
      <c r="J145" s="399">
        <f>IF(C143="","",'区間記録処理'!I49)</f>
      </c>
      <c r="K145" s="398">
        <f>IF(C143="","",'区間記録処理'!J49)</f>
      </c>
      <c r="L145" s="399">
        <f>IF(C143="","",'区間記録処理'!K49)</f>
      </c>
      <c r="M145" s="398">
        <f>IF(C143="","",'区間記録処理'!L49)</f>
      </c>
      <c r="N145" s="401">
        <f>'通過記録入力'!U49</f>
      </c>
      <c r="O145" s="582"/>
      <c r="P145" s="600"/>
    </row>
    <row r="146" spans="1:16" s="208" customFormat="1" ht="18.75" customHeight="1">
      <c r="A146" s="394">
        <f>'通過記録入力'!V54</f>
        <v>0</v>
      </c>
      <c r="B146" s="547">
        <f>'通過記録入力'!B50</f>
      </c>
      <c r="C146" s="551">
        <f>'通過記録入力'!C50</f>
      </c>
      <c r="D146" s="555">
        <f>'通過記録入力'!N50</f>
      </c>
      <c r="E146" s="556"/>
      <c r="F146" s="555">
        <f>'通過記録入力'!O50</f>
      </c>
      <c r="G146" s="556"/>
      <c r="H146" s="555">
        <f>'通過記録入力'!P50</f>
      </c>
      <c r="I146" s="556"/>
      <c r="J146" s="555">
        <f>'通過記録入力'!Q50</f>
      </c>
      <c r="K146" s="556"/>
      <c r="L146" s="555">
        <f>'通過記録入力'!R50</f>
      </c>
      <c r="M146" s="556"/>
      <c r="N146" s="396">
        <f>'通過記録入力'!S50</f>
      </c>
      <c r="O146" s="580">
        <f>IF(C146="","",'通過記録入力'!M50)</f>
      </c>
      <c r="P146" s="598">
        <f>IF(C146="","",'通過記録入力'!L50)</f>
      </c>
    </row>
    <row r="147" spans="1:16" s="208" customFormat="1" ht="18.75" customHeight="1" outlineLevel="1">
      <c r="A147" s="394"/>
      <c r="B147" s="548"/>
      <c r="C147" s="552"/>
      <c r="D147" s="417">
        <f>IF(C146="","",'通過記録入力'!E50)</f>
      </c>
      <c r="E147" s="418">
        <f>IF(C146="","",'通過記録入力'!D50)</f>
      </c>
      <c r="F147" s="419">
        <f>IF(C146="","",'通過記録入力'!G50)</f>
      </c>
      <c r="G147" s="418">
        <f>IF(C146="","",'通過記録入力'!F50)</f>
      </c>
      <c r="H147" s="419">
        <f>IF(C146="","",'通過記録入力'!I50)</f>
      </c>
      <c r="I147" s="418">
        <f>IF(C146="","",'通過記録入力'!H50)</f>
      </c>
      <c r="J147" s="419">
        <f>IF(C146="","",'通過記録入力'!K50)</f>
      </c>
      <c r="K147" s="418">
        <f>IF(C146="","",'通過記録入力'!J50)</f>
      </c>
      <c r="L147" s="428">
        <f>IF(C146="","",'通過記録入力'!M50)</f>
      </c>
      <c r="M147" s="418">
        <f>IF(C146="","",'通過記録入力'!L50)</f>
      </c>
      <c r="N147" s="396">
        <f>'通過記録入力'!T50</f>
      </c>
      <c r="O147" s="581"/>
      <c r="P147" s="599"/>
    </row>
    <row r="148" spans="1:16" s="208" customFormat="1" ht="18.75" customHeight="1" outlineLevel="1">
      <c r="A148" s="394"/>
      <c r="B148" s="549"/>
      <c r="C148" s="553"/>
      <c r="D148" s="397">
        <f>IF(C146="","",'通過記録入力'!E50)</f>
      </c>
      <c r="E148" s="398">
        <f>IF(C146="","",'通過記録入力'!D50)</f>
      </c>
      <c r="F148" s="399">
        <f>IF(C146="","",'区間記録処理'!E50)</f>
      </c>
      <c r="G148" s="398">
        <f>IF(C146="","",'区間記録処理'!F50)</f>
      </c>
      <c r="H148" s="399">
        <f>IF(C146="","",'区間記録処理'!G50)</f>
      </c>
      <c r="I148" s="398">
        <f>IF(C146="","",'区間記録処理'!H50)</f>
      </c>
      <c r="J148" s="399">
        <f>IF(C146="","",'区間記録処理'!I50)</f>
      </c>
      <c r="K148" s="398">
        <f>IF(C146="","",'区間記録処理'!J50)</f>
      </c>
      <c r="L148" s="399">
        <f>IF(C146="","",'区間記録処理'!K50)</f>
      </c>
      <c r="M148" s="398">
        <f>IF(C146="","",'区間記録処理'!L50)</f>
      </c>
      <c r="N148" s="401">
        <f>'通過記録入力'!U50</f>
      </c>
      <c r="O148" s="582"/>
      <c r="P148" s="600"/>
    </row>
    <row r="149" spans="1:16" s="208" customFormat="1" ht="18.75" customHeight="1">
      <c r="A149" s="394">
        <f>'通過記録入力'!V55</f>
        <v>0</v>
      </c>
      <c r="B149" s="547">
        <f>'通過記録入力'!B51</f>
      </c>
      <c r="C149" s="551">
        <f>'通過記録入力'!C51</f>
      </c>
      <c r="D149" s="555">
        <f>'通過記録入力'!N51</f>
      </c>
      <c r="E149" s="556"/>
      <c r="F149" s="555">
        <f>'通過記録入力'!O51</f>
      </c>
      <c r="G149" s="556"/>
      <c r="H149" s="555">
        <f>'通過記録入力'!P51</f>
      </c>
      <c r="I149" s="556"/>
      <c r="J149" s="555">
        <f>'通過記録入力'!Q51</f>
      </c>
      <c r="K149" s="556"/>
      <c r="L149" s="555">
        <f>'通過記録入力'!R51</f>
      </c>
      <c r="M149" s="556"/>
      <c r="N149" s="396">
        <f>'通過記録入力'!S51</f>
      </c>
      <c r="O149" s="580">
        <f>IF(C149="","",'通過記録入力'!M51)</f>
      </c>
      <c r="P149" s="598">
        <f>IF(C149="","",'通過記録入力'!L51)</f>
      </c>
    </row>
    <row r="150" spans="1:16" s="208" customFormat="1" ht="18.75" customHeight="1" outlineLevel="1">
      <c r="A150" s="394"/>
      <c r="B150" s="548"/>
      <c r="C150" s="552"/>
      <c r="D150" s="417">
        <f>IF(C149="","",'通過記録入力'!E51)</f>
      </c>
      <c r="E150" s="418">
        <f>IF(C149="","",'通過記録入力'!D51)</f>
      </c>
      <c r="F150" s="419">
        <f>IF(C149="","",'通過記録入力'!G51)</f>
      </c>
      <c r="G150" s="418">
        <f>IF(C149="","",'通過記録入力'!F51)</f>
      </c>
      <c r="H150" s="419">
        <f>IF(C149="","",'通過記録入力'!I51)</f>
      </c>
      <c r="I150" s="418">
        <f>IF(C149="","",'通過記録入力'!H51)</f>
      </c>
      <c r="J150" s="419">
        <f>IF(C149="","",'通過記録入力'!K51)</f>
      </c>
      <c r="K150" s="418">
        <f>IF(C149="","",'通過記録入力'!J51)</f>
      </c>
      <c r="L150" s="428">
        <f>IF(C149="","",'通過記録入力'!M51)</f>
      </c>
      <c r="M150" s="418">
        <f>IF(C149="","",'通過記録入力'!L51)</f>
      </c>
      <c r="N150" s="396">
        <f>'通過記録入力'!T51</f>
      </c>
      <c r="O150" s="581"/>
      <c r="P150" s="599"/>
    </row>
    <row r="151" spans="1:16" s="208" customFormat="1" ht="18.75" customHeight="1" outlineLevel="1">
      <c r="A151" s="394"/>
      <c r="B151" s="549"/>
      <c r="C151" s="553"/>
      <c r="D151" s="397">
        <f>IF(C149="","",'通過記録入力'!E51)</f>
      </c>
      <c r="E151" s="398">
        <f>IF(C149="","",'通過記録入力'!D51)</f>
      </c>
      <c r="F151" s="399">
        <f>IF(C149="","",'区間記録処理'!E51)</f>
      </c>
      <c r="G151" s="398">
        <f>IF(C149="","",'区間記録処理'!F51)</f>
      </c>
      <c r="H151" s="399">
        <f>IF(C149="","",'区間記録処理'!G51)</f>
      </c>
      <c r="I151" s="398">
        <f>IF(C149="","",'区間記録処理'!H51)</f>
      </c>
      <c r="J151" s="399">
        <f>IF(C149="","",'区間記録処理'!I51)</f>
      </c>
      <c r="K151" s="398">
        <f>IF(C149="","",'区間記録処理'!J51)</f>
      </c>
      <c r="L151" s="399">
        <f>IF(C149="","",'区間記録処理'!K51)</f>
      </c>
      <c r="M151" s="398">
        <f>IF(C149="","",'区間記録処理'!L51)</f>
      </c>
      <c r="N151" s="401">
        <f>'通過記録入力'!U51</f>
      </c>
      <c r="O151" s="582"/>
      <c r="P151" s="600"/>
    </row>
    <row r="152" spans="1:16" s="208" customFormat="1" ht="18.75" customHeight="1">
      <c r="A152" s="394">
        <f>'通過記録入力'!V56</f>
        <v>0</v>
      </c>
      <c r="B152" s="547">
        <f>'通過記録入力'!B52</f>
      </c>
      <c r="C152" s="551">
        <f>'通過記録入力'!C52</f>
      </c>
      <c r="D152" s="555">
        <f>'通過記録入力'!N52</f>
      </c>
      <c r="E152" s="556"/>
      <c r="F152" s="555">
        <f>'通過記録入力'!O52</f>
      </c>
      <c r="G152" s="556"/>
      <c r="H152" s="555">
        <f>'通過記録入力'!P52</f>
      </c>
      <c r="I152" s="556"/>
      <c r="J152" s="555">
        <f>'通過記録入力'!Q52</f>
      </c>
      <c r="K152" s="556"/>
      <c r="L152" s="555">
        <f>'通過記録入力'!R52</f>
      </c>
      <c r="M152" s="556"/>
      <c r="N152" s="396">
        <f>'通過記録入力'!S52</f>
      </c>
      <c r="O152" s="580">
        <f>IF(C152="","",'通過記録入力'!M52)</f>
      </c>
      <c r="P152" s="598">
        <f>IF(C152="","",'通過記録入力'!L52)</f>
      </c>
    </row>
    <row r="153" spans="1:16" s="208" customFormat="1" ht="18.75" customHeight="1" outlineLevel="1">
      <c r="A153" s="394"/>
      <c r="B153" s="548"/>
      <c r="C153" s="552"/>
      <c r="D153" s="417">
        <f>IF(C152="","",'通過記録入力'!E52)</f>
      </c>
      <c r="E153" s="418">
        <f>IF(C152="","",'通過記録入力'!D52)</f>
      </c>
      <c r="F153" s="419">
        <f>IF(C152="","",'通過記録入力'!G52)</f>
      </c>
      <c r="G153" s="418">
        <f>IF(C152="","",'通過記録入力'!F52)</f>
      </c>
      <c r="H153" s="419">
        <f>IF(C152="","",'通過記録入力'!I52)</f>
      </c>
      <c r="I153" s="418">
        <f>IF(C152="","",'通過記録入力'!H52)</f>
      </c>
      <c r="J153" s="419">
        <f>IF(C152="","",'通過記録入力'!K52)</f>
      </c>
      <c r="K153" s="418">
        <f>IF(C152="","",'通過記録入力'!J52)</f>
      </c>
      <c r="L153" s="428">
        <f>IF(C152="","",'通過記録入力'!M52)</f>
      </c>
      <c r="M153" s="418">
        <f>IF(C152="","",'通過記録入力'!L52)</f>
      </c>
      <c r="N153" s="396">
        <f>'通過記録入力'!T52</f>
      </c>
      <c r="O153" s="581"/>
      <c r="P153" s="599"/>
    </row>
    <row r="154" spans="1:16" s="208" customFormat="1" ht="18.75" customHeight="1" outlineLevel="1">
      <c r="A154" s="394"/>
      <c r="B154" s="549"/>
      <c r="C154" s="553"/>
      <c r="D154" s="397">
        <f>IF(C152="","",'通過記録入力'!E52)</f>
      </c>
      <c r="E154" s="398">
        <f>IF(C152="","",'通過記録入力'!D52)</f>
      </c>
      <c r="F154" s="399">
        <f>IF(C152="","",'区間記録処理'!E52)</f>
      </c>
      <c r="G154" s="398">
        <f>IF(C152="","",'区間記録処理'!F52)</f>
      </c>
      <c r="H154" s="399">
        <f>IF(C152="","",'区間記録処理'!G52)</f>
      </c>
      <c r="I154" s="398">
        <f>IF(C152="","",'区間記録処理'!H52)</f>
      </c>
      <c r="J154" s="399">
        <f>IF(C152="","",'区間記録処理'!I52)</f>
      </c>
      <c r="K154" s="398">
        <f>IF(C152="","",'区間記録処理'!J52)</f>
      </c>
      <c r="L154" s="399">
        <f>IF(C152="","",'区間記録処理'!K52)</f>
      </c>
      <c r="M154" s="398">
        <f>IF(C152="","",'区間記録処理'!L52)</f>
      </c>
      <c r="N154" s="401">
        <f>'通過記録入力'!U52</f>
      </c>
      <c r="O154" s="582"/>
      <c r="P154" s="600"/>
    </row>
    <row r="155" spans="1:16" s="208" customFormat="1" ht="18.75" customHeight="1">
      <c r="A155" s="394">
        <f>'通過記録入力'!V57</f>
        <v>0</v>
      </c>
      <c r="B155" s="547">
        <f>'通過記録入力'!B53</f>
      </c>
      <c r="C155" s="551">
        <f>'通過記録入力'!C53</f>
      </c>
      <c r="D155" s="555">
        <f>'通過記録入力'!N53</f>
      </c>
      <c r="E155" s="556"/>
      <c r="F155" s="555">
        <f>'通過記録入力'!O53</f>
      </c>
      <c r="G155" s="556"/>
      <c r="H155" s="555">
        <f>'通過記録入力'!P53</f>
      </c>
      <c r="I155" s="556"/>
      <c r="J155" s="555">
        <f>'通過記録入力'!Q53</f>
      </c>
      <c r="K155" s="556"/>
      <c r="L155" s="555">
        <f>'通過記録入力'!R53</f>
      </c>
      <c r="M155" s="556"/>
      <c r="N155" s="396">
        <f>'通過記録入力'!S53</f>
      </c>
      <c r="O155" s="580">
        <f>IF(C155="","",'通過記録入力'!M53)</f>
      </c>
      <c r="P155" s="598">
        <f>IF(C155="","",'通過記録入力'!L53)</f>
      </c>
    </row>
    <row r="156" spans="1:16" s="208" customFormat="1" ht="18.75" customHeight="1" outlineLevel="1">
      <c r="A156" s="394"/>
      <c r="B156" s="548"/>
      <c r="C156" s="552"/>
      <c r="D156" s="417">
        <f>IF(C155="","",'通過記録入力'!E53)</f>
      </c>
      <c r="E156" s="418">
        <f>IF(C155="","",'通過記録入力'!D53)</f>
      </c>
      <c r="F156" s="419">
        <f>IF(C155="","",'通過記録入力'!G53)</f>
      </c>
      <c r="G156" s="418">
        <f>IF(C155="","",'通過記録入力'!F53)</f>
      </c>
      <c r="H156" s="419">
        <f>IF(C155="","",'通過記録入力'!I53)</f>
      </c>
      <c r="I156" s="418">
        <f>IF(C155="","",'通過記録入力'!H53)</f>
      </c>
      <c r="J156" s="419">
        <f>IF(C155="","",'通過記録入力'!K53)</f>
      </c>
      <c r="K156" s="418">
        <f>IF(C155="","",'通過記録入力'!J53)</f>
      </c>
      <c r="L156" s="428">
        <f>IF(C155="","",'通過記録入力'!M53)</f>
      </c>
      <c r="M156" s="418">
        <f>IF(C155="","",'通過記録入力'!L53)</f>
      </c>
      <c r="N156" s="396">
        <f>'通過記録入力'!T53</f>
      </c>
      <c r="O156" s="581"/>
      <c r="P156" s="599"/>
    </row>
    <row r="157" spans="1:18" s="208" customFormat="1" ht="18.75" customHeight="1" outlineLevel="1" thickBot="1">
      <c r="A157" s="394"/>
      <c r="B157" s="550"/>
      <c r="C157" s="554"/>
      <c r="D157" s="412">
        <f>IF(C155="","",'通過記録入力'!E53)</f>
      </c>
      <c r="E157" s="407">
        <f>IF(C155="","",'通過記録入力'!D53)</f>
      </c>
      <c r="F157" s="406">
        <f>IF(C155="","",'区間記録処理'!E53)</f>
      </c>
      <c r="G157" s="407">
        <f>IF(C155="","",'区間記録処理'!F53)</f>
      </c>
      <c r="H157" s="406">
        <f>IF(C155="","",'区間記録処理'!G53)</f>
      </c>
      <c r="I157" s="407">
        <f>IF(C155="","",'区間記録処理'!H53)</f>
      </c>
      <c r="J157" s="406">
        <f>IF(C155="","",'区間記録処理'!I53)</f>
      </c>
      <c r="K157" s="407">
        <f>IF(C155="","",'区間記録処理'!J53)</f>
      </c>
      <c r="L157" s="406">
        <f>IF(C155="","",'区間記録処理'!K53)</f>
      </c>
      <c r="M157" s="407">
        <f>IF(C155="","",'区間記録処理'!L53)</f>
      </c>
      <c r="N157" s="414">
        <f>'通過記録入力'!U53</f>
      </c>
      <c r="O157" s="602"/>
      <c r="P157" s="603"/>
      <c r="Q157" s="374"/>
      <c r="R157" s="374"/>
    </row>
    <row r="158" spans="2:18" ht="13.5">
      <c r="B158" s="408"/>
      <c r="C158" s="408"/>
      <c r="D158" s="408"/>
      <c r="E158" s="409"/>
      <c r="F158" s="408"/>
      <c r="G158" s="408"/>
      <c r="H158" s="408"/>
      <c r="I158" s="408"/>
      <c r="J158" s="408"/>
      <c r="K158" s="408"/>
      <c r="L158" s="408"/>
      <c r="M158" s="408"/>
      <c r="N158" s="408"/>
      <c r="O158" s="410"/>
      <c r="P158" s="408"/>
      <c r="Q158" s="411"/>
      <c r="R158" s="411"/>
    </row>
  </sheetData>
  <sheetProtection/>
  <mergeCells count="460">
    <mergeCell ref="P128:P130"/>
    <mergeCell ref="P125:P127"/>
    <mergeCell ref="P122:P124"/>
    <mergeCell ref="P119:P121"/>
    <mergeCell ref="P131:P133"/>
    <mergeCell ref="O149:O151"/>
    <mergeCell ref="P149:P151"/>
    <mergeCell ref="P140:P142"/>
    <mergeCell ref="P137:P139"/>
    <mergeCell ref="P134:P136"/>
    <mergeCell ref="O152:O154"/>
    <mergeCell ref="P152:P154"/>
    <mergeCell ref="O155:O157"/>
    <mergeCell ref="P155:P157"/>
    <mergeCell ref="O143:O145"/>
    <mergeCell ref="P143:P145"/>
    <mergeCell ref="O146:O148"/>
    <mergeCell ref="P146:P148"/>
    <mergeCell ref="P116:P118"/>
    <mergeCell ref="P107:P109"/>
    <mergeCell ref="P104:P106"/>
    <mergeCell ref="P95:P97"/>
    <mergeCell ref="P92:P94"/>
    <mergeCell ref="P83:P85"/>
    <mergeCell ref="P110:P112"/>
    <mergeCell ref="P113:P115"/>
    <mergeCell ref="P80:P82"/>
    <mergeCell ref="P101:P103"/>
    <mergeCell ref="P98:P100"/>
    <mergeCell ref="P62:P64"/>
    <mergeCell ref="P59:P61"/>
    <mergeCell ref="P89:P91"/>
    <mergeCell ref="P86:P88"/>
    <mergeCell ref="P56:P58"/>
    <mergeCell ref="P71:P73"/>
    <mergeCell ref="P68:P70"/>
    <mergeCell ref="P65:P67"/>
    <mergeCell ref="P77:P79"/>
    <mergeCell ref="P74:P76"/>
    <mergeCell ref="P20:P22"/>
    <mergeCell ref="P44:P46"/>
    <mergeCell ref="P41:P43"/>
    <mergeCell ref="P53:P55"/>
    <mergeCell ref="P50:P52"/>
    <mergeCell ref="P47:P49"/>
    <mergeCell ref="P17:P19"/>
    <mergeCell ref="P14:P16"/>
    <mergeCell ref="P11:P13"/>
    <mergeCell ref="P8:P10"/>
    <mergeCell ref="P38:P40"/>
    <mergeCell ref="P35:P37"/>
    <mergeCell ref="P32:P34"/>
    <mergeCell ref="P29:P31"/>
    <mergeCell ref="P26:P28"/>
    <mergeCell ref="P23:P25"/>
    <mergeCell ref="N4:N7"/>
    <mergeCell ref="O4:O7"/>
    <mergeCell ref="P4:P7"/>
    <mergeCell ref="B2:K3"/>
    <mergeCell ref="L2:P2"/>
    <mergeCell ref="L3:P3"/>
    <mergeCell ref="L6:M6"/>
    <mergeCell ref="H4:I4"/>
    <mergeCell ref="D4:E4"/>
    <mergeCell ref="F4:G4"/>
    <mergeCell ref="O14:O16"/>
    <mergeCell ref="O17:O19"/>
    <mergeCell ref="O20:O22"/>
    <mergeCell ref="O23:O25"/>
    <mergeCell ref="O8:O10"/>
    <mergeCell ref="O11:O13"/>
    <mergeCell ref="O26:O28"/>
    <mergeCell ref="O29:O31"/>
    <mergeCell ref="O32:O34"/>
    <mergeCell ref="O35:O37"/>
    <mergeCell ref="O38:O40"/>
    <mergeCell ref="O41:O43"/>
    <mergeCell ref="O44:O46"/>
    <mergeCell ref="O47:O49"/>
    <mergeCell ref="O50:O52"/>
    <mergeCell ref="O53:O55"/>
    <mergeCell ref="O56:O58"/>
    <mergeCell ref="O71:O73"/>
    <mergeCell ref="O59:O61"/>
    <mergeCell ref="O62:O64"/>
    <mergeCell ref="O65:O67"/>
    <mergeCell ref="O68:O70"/>
    <mergeCell ref="O74:O76"/>
    <mergeCell ref="O77:O79"/>
    <mergeCell ref="O80:O82"/>
    <mergeCell ref="O83:O85"/>
    <mergeCell ref="O86:O88"/>
    <mergeCell ref="O104:O106"/>
    <mergeCell ref="O107:O109"/>
    <mergeCell ref="O110:O112"/>
    <mergeCell ref="O113:O115"/>
    <mergeCell ref="O89:O91"/>
    <mergeCell ref="O92:O94"/>
    <mergeCell ref="O95:O97"/>
    <mergeCell ref="O98:O100"/>
    <mergeCell ref="O101:O103"/>
    <mergeCell ref="O131:O133"/>
    <mergeCell ref="O134:O136"/>
    <mergeCell ref="O137:O139"/>
    <mergeCell ref="O140:O142"/>
    <mergeCell ref="O116:O118"/>
    <mergeCell ref="O119:O121"/>
    <mergeCell ref="O122:O124"/>
    <mergeCell ref="O125:O127"/>
    <mergeCell ref="O128:O130"/>
    <mergeCell ref="D6:E6"/>
    <mergeCell ref="B11:B13"/>
    <mergeCell ref="C11:C13"/>
    <mergeCell ref="C8:C10"/>
    <mergeCell ref="F6:G6"/>
    <mergeCell ref="J4:K4"/>
    <mergeCell ref="D8:E8"/>
    <mergeCell ref="D11:E11"/>
    <mergeCell ref="F11:G11"/>
    <mergeCell ref="H11:I11"/>
    <mergeCell ref="L4:M4"/>
    <mergeCell ref="H6:I6"/>
    <mergeCell ref="J6:K6"/>
    <mergeCell ref="B8:B10"/>
    <mergeCell ref="C4:C7"/>
    <mergeCell ref="B4:B7"/>
    <mergeCell ref="L8:M8"/>
    <mergeCell ref="J8:K8"/>
    <mergeCell ref="H8:I8"/>
    <mergeCell ref="F8:G8"/>
    <mergeCell ref="J11:K11"/>
    <mergeCell ref="L11:M11"/>
    <mergeCell ref="L14:M14"/>
    <mergeCell ref="J14:K14"/>
    <mergeCell ref="H14:I14"/>
    <mergeCell ref="F14:G14"/>
    <mergeCell ref="D14:E14"/>
    <mergeCell ref="D17:E17"/>
    <mergeCell ref="F17:G17"/>
    <mergeCell ref="H17:I17"/>
    <mergeCell ref="J17:K17"/>
    <mergeCell ref="L17:M17"/>
    <mergeCell ref="L20:M20"/>
    <mergeCell ref="J20:K20"/>
    <mergeCell ref="H20:I20"/>
    <mergeCell ref="F20:G20"/>
    <mergeCell ref="D20:E20"/>
    <mergeCell ref="D23:E23"/>
    <mergeCell ref="F23:G23"/>
    <mergeCell ref="H23:I23"/>
    <mergeCell ref="J23:K23"/>
    <mergeCell ref="L23:M23"/>
    <mergeCell ref="L26:M26"/>
    <mergeCell ref="J26:K26"/>
    <mergeCell ref="H26:I26"/>
    <mergeCell ref="F26:G26"/>
    <mergeCell ref="D26:E26"/>
    <mergeCell ref="D29:E29"/>
    <mergeCell ref="F29:G29"/>
    <mergeCell ref="H29:I29"/>
    <mergeCell ref="J29:K29"/>
    <mergeCell ref="L29:M29"/>
    <mergeCell ref="L32:M32"/>
    <mergeCell ref="J32:K32"/>
    <mergeCell ref="H32:I32"/>
    <mergeCell ref="F32:G32"/>
    <mergeCell ref="D32:E32"/>
    <mergeCell ref="D35:E35"/>
    <mergeCell ref="F35:G35"/>
    <mergeCell ref="H35:I35"/>
    <mergeCell ref="J35:K35"/>
    <mergeCell ref="L35:M35"/>
    <mergeCell ref="L38:M38"/>
    <mergeCell ref="J38:K38"/>
    <mergeCell ref="H38:I38"/>
    <mergeCell ref="F38:G38"/>
    <mergeCell ref="D38:E38"/>
    <mergeCell ref="D41:E41"/>
    <mergeCell ref="F41:G41"/>
    <mergeCell ref="H41:I41"/>
    <mergeCell ref="J41:K41"/>
    <mergeCell ref="L41:M41"/>
    <mergeCell ref="L44:M44"/>
    <mergeCell ref="J44:K44"/>
    <mergeCell ref="D47:E47"/>
    <mergeCell ref="D44:E44"/>
    <mergeCell ref="F44:G44"/>
    <mergeCell ref="H44:I44"/>
    <mergeCell ref="D50:E50"/>
    <mergeCell ref="F50:G50"/>
    <mergeCell ref="H50:I50"/>
    <mergeCell ref="J50:K50"/>
    <mergeCell ref="L50:M50"/>
    <mergeCell ref="L53:M53"/>
    <mergeCell ref="J53:K53"/>
    <mergeCell ref="H53:I53"/>
    <mergeCell ref="F53:G53"/>
    <mergeCell ref="D56:E56"/>
    <mergeCell ref="F56:G56"/>
    <mergeCell ref="H56:I56"/>
    <mergeCell ref="J56:K56"/>
    <mergeCell ref="L56:M56"/>
    <mergeCell ref="L59:M59"/>
    <mergeCell ref="J59:K59"/>
    <mergeCell ref="H59:I59"/>
    <mergeCell ref="F59:G59"/>
    <mergeCell ref="D59:E59"/>
    <mergeCell ref="D62:E62"/>
    <mergeCell ref="F62:G62"/>
    <mergeCell ref="H62:I62"/>
    <mergeCell ref="J62:K62"/>
    <mergeCell ref="L62:M62"/>
    <mergeCell ref="L137:M137"/>
    <mergeCell ref="J137:K137"/>
    <mergeCell ref="H137:I137"/>
    <mergeCell ref="F137:G137"/>
    <mergeCell ref="D137:E137"/>
    <mergeCell ref="L65:M65"/>
    <mergeCell ref="J65:K65"/>
    <mergeCell ref="H65:I65"/>
    <mergeCell ref="F65:G65"/>
    <mergeCell ref="D65:E65"/>
    <mergeCell ref="D68:E68"/>
    <mergeCell ref="F68:G68"/>
    <mergeCell ref="H68:I68"/>
    <mergeCell ref="L68:M68"/>
    <mergeCell ref="L71:M71"/>
    <mergeCell ref="J71:K71"/>
    <mergeCell ref="H71:I71"/>
    <mergeCell ref="F71:G71"/>
    <mergeCell ref="D71:E71"/>
    <mergeCell ref="D74:E74"/>
    <mergeCell ref="F74:G74"/>
    <mergeCell ref="H74:I74"/>
    <mergeCell ref="J74:K74"/>
    <mergeCell ref="L74:M74"/>
    <mergeCell ref="L77:M77"/>
    <mergeCell ref="J77:K77"/>
    <mergeCell ref="H77:I77"/>
    <mergeCell ref="F77:G77"/>
    <mergeCell ref="D77:E77"/>
    <mergeCell ref="D134:E134"/>
    <mergeCell ref="F134:G134"/>
    <mergeCell ref="H134:I134"/>
    <mergeCell ref="J134:K134"/>
    <mergeCell ref="L134:M134"/>
    <mergeCell ref="D80:E80"/>
    <mergeCell ref="F80:G80"/>
    <mergeCell ref="H80:I80"/>
    <mergeCell ref="J80:K80"/>
    <mergeCell ref="L80:M80"/>
    <mergeCell ref="L83:M83"/>
    <mergeCell ref="J83:K83"/>
    <mergeCell ref="H83:I83"/>
    <mergeCell ref="F83:G83"/>
    <mergeCell ref="D83:E83"/>
    <mergeCell ref="D86:E86"/>
    <mergeCell ref="F86:G86"/>
    <mergeCell ref="H86:I86"/>
    <mergeCell ref="J86:K86"/>
    <mergeCell ref="L86:M86"/>
    <mergeCell ref="L89:M89"/>
    <mergeCell ref="J89:K89"/>
    <mergeCell ref="H89:I89"/>
    <mergeCell ref="F89:G89"/>
    <mergeCell ref="D89:E89"/>
    <mergeCell ref="D92:E92"/>
    <mergeCell ref="F92:G92"/>
    <mergeCell ref="H92:I92"/>
    <mergeCell ref="J92:K92"/>
    <mergeCell ref="L92:M92"/>
    <mergeCell ref="L95:M95"/>
    <mergeCell ref="J95:K95"/>
    <mergeCell ref="H95:I95"/>
    <mergeCell ref="F95:G95"/>
    <mergeCell ref="D95:E95"/>
    <mergeCell ref="D98:E98"/>
    <mergeCell ref="F98:G98"/>
    <mergeCell ref="H98:I98"/>
    <mergeCell ref="J98:K98"/>
    <mergeCell ref="L98:M98"/>
    <mergeCell ref="L101:M101"/>
    <mergeCell ref="J101:K101"/>
    <mergeCell ref="H101:I101"/>
    <mergeCell ref="F101:G101"/>
    <mergeCell ref="D101:E101"/>
    <mergeCell ref="D104:E104"/>
    <mergeCell ref="F104:G104"/>
    <mergeCell ref="H104:I104"/>
    <mergeCell ref="J104:K104"/>
    <mergeCell ref="L104:M104"/>
    <mergeCell ref="L107:M107"/>
    <mergeCell ref="J107:K107"/>
    <mergeCell ref="H107:I107"/>
    <mergeCell ref="F107:G107"/>
    <mergeCell ref="D107:E107"/>
    <mergeCell ref="D110:E110"/>
    <mergeCell ref="F110:G110"/>
    <mergeCell ref="H110:I110"/>
    <mergeCell ref="J110:K110"/>
    <mergeCell ref="L110:M110"/>
    <mergeCell ref="L113:M113"/>
    <mergeCell ref="J113:K113"/>
    <mergeCell ref="H113:I113"/>
    <mergeCell ref="F113:G113"/>
    <mergeCell ref="D113:E113"/>
    <mergeCell ref="D116:E116"/>
    <mergeCell ref="F116:G116"/>
    <mergeCell ref="H116:I116"/>
    <mergeCell ref="J116:K116"/>
    <mergeCell ref="L116:M116"/>
    <mergeCell ref="L119:M119"/>
    <mergeCell ref="J119:K119"/>
    <mergeCell ref="H119:I119"/>
    <mergeCell ref="F119:G119"/>
    <mergeCell ref="D119:E119"/>
    <mergeCell ref="D122:E122"/>
    <mergeCell ref="F122:G122"/>
    <mergeCell ref="H122:I122"/>
    <mergeCell ref="J122:K122"/>
    <mergeCell ref="L122:M122"/>
    <mergeCell ref="L125:M125"/>
    <mergeCell ref="J125:K125"/>
    <mergeCell ref="F125:G125"/>
    <mergeCell ref="D125:E125"/>
    <mergeCell ref="D128:E128"/>
    <mergeCell ref="F128:G128"/>
    <mergeCell ref="H128:I128"/>
    <mergeCell ref="J128:K128"/>
    <mergeCell ref="L128:M128"/>
    <mergeCell ref="L131:M131"/>
    <mergeCell ref="H131:I131"/>
    <mergeCell ref="F131:G131"/>
    <mergeCell ref="D131:E131"/>
    <mergeCell ref="D140:E140"/>
    <mergeCell ref="F140:G140"/>
    <mergeCell ref="H140:I140"/>
    <mergeCell ref="J140:K140"/>
    <mergeCell ref="L140:M140"/>
    <mergeCell ref="L143:M143"/>
    <mergeCell ref="J143:K143"/>
    <mergeCell ref="H143:I143"/>
    <mergeCell ref="F143:G143"/>
    <mergeCell ref="D143:E143"/>
    <mergeCell ref="D146:E146"/>
    <mergeCell ref="F146:G146"/>
    <mergeCell ref="H146:I146"/>
    <mergeCell ref="J146:K146"/>
    <mergeCell ref="L146:M146"/>
    <mergeCell ref="L149:M149"/>
    <mergeCell ref="J149:K149"/>
    <mergeCell ref="H149:I149"/>
    <mergeCell ref="F149:G149"/>
    <mergeCell ref="D149:E149"/>
    <mergeCell ref="D152:E152"/>
    <mergeCell ref="F152:G152"/>
    <mergeCell ref="H152:I152"/>
    <mergeCell ref="J152:K152"/>
    <mergeCell ref="L152:M152"/>
    <mergeCell ref="L155:M155"/>
    <mergeCell ref="J155:K155"/>
    <mergeCell ref="H155:I155"/>
    <mergeCell ref="F155:G155"/>
    <mergeCell ref="D155:E155"/>
    <mergeCell ref="C14:C16"/>
    <mergeCell ref="C17:C19"/>
    <mergeCell ref="C20:C22"/>
    <mergeCell ref="C23:C25"/>
    <mergeCell ref="C26:C28"/>
    <mergeCell ref="C29:C31"/>
    <mergeCell ref="C32:C34"/>
    <mergeCell ref="C35:C37"/>
    <mergeCell ref="C38:C40"/>
    <mergeCell ref="C41:C43"/>
    <mergeCell ref="C44:C46"/>
    <mergeCell ref="C47:C49"/>
    <mergeCell ref="C50:C52"/>
    <mergeCell ref="C53:C55"/>
    <mergeCell ref="C56:C58"/>
    <mergeCell ref="C59:C61"/>
    <mergeCell ref="C62:C64"/>
    <mergeCell ref="C65:C67"/>
    <mergeCell ref="C68:C70"/>
    <mergeCell ref="C71:C73"/>
    <mergeCell ref="C74:C76"/>
    <mergeCell ref="C77:C79"/>
    <mergeCell ref="C80:C82"/>
    <mergeCell ref="C83:C85"/>
    <mergeCell ref="C86:C88"/>
    <mergeCell ref="C89:C91"/>
    <mergeCell ref="C92:C94"/>
    <mergeCell ref="C95:C97"/>
    <mergeCell ref="C98:C100"/>
    <mergeCell ref="C101:C103"/>
    <mergeCell ref="C104:C106"/>
    <mergeCell ref="C107:C109"/>
    <mergeCell ref="C110:C112"/>
    <mergeCell ref="C113:C115"/>
    <mergeCell ref="C116:C118"/>
    <mergeCell ref="C119:C121"/>
    <mergeCell ref="C122:C124"/>
    <mergeCell ref="C125:C127"/>
    <mergeCell ref="C128:C130"/>
    <mergeCell ref="C131:C133"/>
    <mergeCell ref="C134:C136"/>
    <mergeCell ref="C137:C139"/>
    <mergeCell ref="C140:C142"/>
    <mergeCell ref="C143:C145"/>
    <mergeCell ref="C146:C148"/>
    <mergeCell ref="C149:C151"/>
    <mergeCell ref="C152:C154"/>
    <mergeCell ref="C155:C157"/>
    <mergeCell ref="B122:B124"/>
    <mergeCell ref="B155:B157"/>
    <mergeCell ref="B152:B154"/>
    <mergeCell ref="B149:B151"/>
    <mergeCell ref="B146:B148"/>
    <mergeCell ref="B143:B145"/>
    <mergeCell ref="B140:B142"/>
    <mergeCell ref="B119:B121"/>
    <mergeCell ref="B116:B118"/>
    <mergeCell ref="B113:B115"/>
    <mergeCell ref="B110:B112"/>
    <mergeCell ref="B107:B109"/>
    <mergeCell ref="B137:B139"/>
    <mergeCell ref="B134:B136"/>
    <mergeCell ref="B131:B133"/>
    <mergeCell ref="B128:B130"/>
    <mergeCell ref="B125:B127"/>
    <mergeCell ref="B104:B106"/>
    <mergeCell ref="B101:B103"/>
    <mergeCell ref="B98:B100"/>
    <mergeCell ref="B95:B97"/>
    <mergeCell ref="B92:B94"/>
    <mergeCell ref="B89:B91"/>
    <mergeCell ref="B86:B88"/>
    <mergeCell ref="B83:B85"/>
    <mergeCell ref="B80:B82"/>
    <mergeCell ref="B77:B79"/>
    <mergeCell ref="B74:B76"/>
    <mergeCell ref="B71:B73"/>
    <mergeCell ref="B68:B70"/>
    <mergeCell ref="B65:B67"/>
    <mergeCell ref="B62:B64"/>
    <mergeCell ref="B59:B61"/>
    <mergeCell ref="B56:B58"/>
    <mergeCell ref="B53:B55"/>
    <mergeCell ref="B50:B52"/>
    <mergeCell ref="B47:B49"/>
    <mergeCell ref="B44:B46"/>
    <mergeCell ref="B41:B43"/>
    <mergeCell ref="B38:B40"/>
    <mergeCell ref="B35:B37"/>
    <mergeCell ref="B14:B16"/>
    <mergeCell ref="B32:B34"/>
    <mergeCell ref="B29:B31"/>
    <mergeCell ref="B26:B28"/>
    <mergeCell ref="B23:B25"/>
    <mergeCell ref="B20:B22"/>
    <mergeCell ref="B17:B19"/>
  </mergeCells>
  <conditionalFormatting sqref="L9 L12 L15 L18 L21 L24 L27 L30 L33 L36 L39 L42 L45 L48 L51 L54 L57 L60 L63 L66 L69 L72 L75 L78 L81 L84 L87 L90 L93 L96 L99 L102 L105 L108 L111 L114 L117 L120 L123 L126 L129 L132 L135 L138 L141 O8:O142">
    <cfRule type="cellIs" priority="6" dxfId="121" operator="greaterThanOrEqual" stopIfTrue="1">
      <formula>0.0416666666666667</formula>
    </cfRule>
  </conditionalFormatting>
  <conditionalFormatting sqref="L9 L12 L15 L18 L21 L24 L27 L30 L33 L36 L39 L42 L45 L48 L51 L54 L57 L60 L63 L66 L69 L72 L75 L78 L81 L84 L87 L90 L93 L96 L99 L102 L105 L108 L111 L114 L117 L120 L123 L126 L129 L132 L135 L138 L141 O8:O142">
    <cfRule type="cellIs" priority="5" dxfId="120" operator="lessThan" stopIfTrue="1">
      <formula>0.0416666666666667</formula>
    </cfRule>
  </conditionalFormatting>
  <conditionalFormatting sqref="L144 L147 L150 L153 L156 O143:O157">
    <cfRule type="cellIs" priority="2" dxfId="121" operator="greaterThanOrEqual" stopIfTrue="1">
      <formula>0.0416666666666667</formula>
    </cfRule>
  </conditionalFormatting>
  <conditionalFormatting sqref="L144 L147 L150 L153 L156 O143:O157">
    <cfRule type="cellIs" priority="1" dxfId="120" operator="lessThan" stopIfTrue="1">
      <formula>0.0416666666666667</formula>
    </cfRule>
  </conditionalFormatting>
  <dataValidations count="5">
    <dataValidation type="whole" allowBlank="1" showInputMessage="1" showErrorMessage="1" errorTitle="注意！" error="このセルの内容は変更できません。" sqref="R4:R8 B8:D8 T12:AA13 B4:C4 S1:AA8 D4:M7 R10:AA10 T16:AA16 T19:AA19 T22:AA22 T25:AB25 AB1:AB22 R34 T28:AB30 AC1:AC30 T34:AC34 R22:R31 AB32:AC33 T37:AC37 AB35:AC36 T40:AC40 AB38:AC39 T43:AC43 AB41:AC42 T45:AC46 AC44 S158:S65536 AC47 B11:C11 R40 R37 R19 R16 R12:R13 Q1:R2 B1:P1 N4:P4 R43:R65536 T48:AC65536 AD1:IV65536 Q4:Q65536 M141:M142 A158:P65536 A1:A142 D9:D142 K141:K142 E9:E10 F8:F142 E45:E46 G9:G10 H8:H142 E141:E142 I9:I10 J8:J142 I141:I142 K9:K10 L8:L142 M9:M10 M12:M13 K12:K13 I12:I13 G12:G13 E12:E13 E15:E16 G15:G16 I15:I16 K15:K16 M15:M16 M18:M19 K18:K19 I18:I19 G18:G19 E18:E19 E21:E22 G21:G22 I21:I22 K21:K22 M21:M22 M24:M25 K24:K25 I24:I25 G24:G25 E24:E25 E27:E28 G27:G28 I27:I28 K27:K28 M27:M28 M30:M31 K30:K31 I30:I31 G30:G31 E30:E31 E33:E34 G33:G34 I33:I34 K33:K34 M33:M34 M36:M37 K36:K37">
      <formula1>9999</formula1>
      <formula2>9999</formula2>
    </dataValidation>
    <dataValidation type="whole" allowBlank="1" showInputMessage="1" showErrorMessage="1" errorTitle="注意！" error="このセルの内容は変更できません。" sqref="I36:I37 G36:G37 E36:E37 E39:E40 G39:G40 I39:I40 K39:K40 M39:M40 M42:M43 K42:K43 G141:G142 E42:E43 G42:G43 I42:I43 E48:E49 G45:G49 I45:I49 K45:K49 M45:M49 M51:M52 K51:K52 I51:I52 G51:G52 E51:E55 G54:G55 I54:I55 K54:K55 M54:M55 M57:M58 K57:K58 I57:I58 G57:G58 E57:E58 E60:E61 G60:G61 I60:I61 K60:K61 M60:M61 M63:M64 K63:K64 I63:I64 G63:G64 E63:E64 E66:E67 G66:G67 I66:I67 M66:M67 M69:M70 K66:K70 I69:I70 G69:G70 E69:E70 E72:E73 G72:G73 I72:I73 K72:K73 M72:M73 M75:M76 K75:K76 I75:I76 G75:G76 E75:E76 E78:E79 G78:G79 I78:I79 K78:K79 M78:M79 M81:M82 K81:K82 I81:I82 G81:G82 E81:E82 E84:E85 G84:G85 I84:I85 K84:K85 M84:M85 M87:M88 K87:K88 I87:I88 G87:G88 E87:E88 E90:E91 G90:G91 I90:I91 K90:K91 M90:M91 M93:M94 K93:K94 I93:I94 G93:G94 E93:E94 E96:E97 G96:G97 I96:I97 K96:K97 M96:M97 M99:M100 K99:K100 I99:I100">
      <formula1>9999</formula1>
      <formula2>9999</formula2>
    </dataValidation>
    <dataValidation type="whole" allowBlank="1" showInputMessage="1" showErrorMessage="1" errorTitle="注意！" error="このセルの内容は変更できません。" sqref="G99:G100 E99:E100 E102:E103 G102:G103 I102:I103 K102:K103 M102:M103 M105:M106 K105:K106 I105:I106 G105:G106 E105:E106 E108:E109 G108:G109 I108:I109 K108:K109 M108:M109 M111:M112 K111:K112 I111:I112 G111:G112 E111:E112 E114:E115 G114:G115 I114:I115 K114:K115 M114:M115 M117:M118 K117:K118 I117:I118 G117:G118 E117:E118 E120:E121 G120:G121 I120:I121 K120:K121 M120:M121 M123:M124 K123:K124 I123:I124 G123:G124 E123:E124 E126:E127 G126:G127 I126:I127 K126:K127 M126:M127 M129:M130 K129:K130 I129:I130 G129:G130 E129:E130 E132:E133 G132:G133 I132:I133 K132:K133 M132:M133 M135:M136 K135:K136 I135:I136 G135:G136 E135:E136 E138:E139 G138:G139 I138:I139 K138:K139 M138:M139 C17 B140:C140 B137:C137 B134:C134 B131:C131 B128:C128 B125:C125 B122:C122 B119:C119 B116:C116 B113:C113 B110:C110 B107:C107 B104:C104 B101:C101 B98:C98 B95:C95 B92:C92 B89:C89 B86:C86 B83:C83 B80:C80 B77:C77 B74:C74 B71:C71 B68:C68 B65:C65 B62:C62 B59:C59 B56:C56 B53:C53 B50:C50 B47:C47">
      <formula1>9999</formula1>
      <formula2>9999</formula2>
    </dataValidation>
    <dataValidation type="whole" allowBlank="1" showInputMessage="1" showErrorMessage="1" errorTitle="注意！" error="このセルの内容は変更できません。" sqref="B44:C44 B41:C41 B38:C38 B35:C35 B32:C32 B29:C29 B26:C26 B23:C23 B20:C20 B14:C14 B17">
      <formula1>9999</formula1>
      <formula2>9999</formula2>
    </dataValidation>
    <dataValidation allowBlank="1" showInputMessage="1" showErrorMessage="1" errorTitle="注意！" error="このセルの内容は変更できません。" sqref="L2:L3 B2 P11 P17 P14 P8 P23 P38 P35 P32 P29 P26 P20 P44 P41 P50 P53 P47 P59 P62 P56 P68 P71 P65 P77 P95 P92 P89 P86 P83 P80 P74 P101 P107 P104 P98 P113 P119 P116 P110 P125 P131 P128 P122 P140 P134 P137"/>
  </dataValidations>
  <printOptions horizontalCentered="1"/>
  <pageMargins left="0.2755905511811024" right="0.1968503937007874" top="0.7874015748031497" bottom="0.3937007874015748" header="0" footer="0"/>
  <pageSetup orientation="portrait" paperSize="9" scale="55"/>
  <drawing r:id="rId1"/>
</worksheet>
</file>

<file path=xl/worksheets/sheet11.xml><?xml version="1.0" encoding="utf-8"?>
<worksheet xmlns="http://schemas.openxmlformats.org/spreadsheetml/2006/main" xmlns:r="http://schemas.openxmlformats.org/officeDocument/2006/relationships">
  <sheetPr codeName="Sheet9">
    <outlinePr summaryBelow="0" summaryRight="0"/>
  </sheetPr>
  <dimension ref="A1:AB158"/>
  <sheetViews>
    <sheetView zoomScalePageLayoutView="0" workbookViewId="0" topLeftCell="A1">
      <selection activeCell="D1" sqref="D1"/>
    </sheetView>
  </sheetViews>
  <sheetFormatPr defaultColWidth="8.59765625" defaultRowHeight="15" outlineLevelRow="1"/>
  <cols>
    <col min="1" max="1" width="1.1015625" style="12" customWidth="1"/>
    <col min="2" max="2" width="5.09765625" style="12" customWidth="1"/>
    <col min="3" max="3" width="8.5" style="12" customWidth="1"/>
    <col min="4" max="4" width="15.59765625" style="12" customWidth="1"/>
    <col min="5" max="5" width="5.59765625" style="386" customWidth="1"/>
    <col min="6" max="6" width="15.59765625" style="12" customWidth="1"/>
    <col min="7" max="7" width="5.59765625" style="12" customWidth="1"/>
    <col min="8" max="8" width="15.59765625" style="12" customWidth="1"/>
    <col min="9" max="9" width="5.59765625" style="12" customWidth="1"/>
    <col min="10" max="10" width="15.59765625" style="12" customWidth="1"/>
    <col min="11" max="11" width="5.59765625" style="12" customWidth="1"/>
    <col min="12" max="12" width="15.59765625" style="12" customWidth="1"/>
    <col min="13" max="13" width="5.59765625" style="12" customWidth="1"/>
    <col min="14" max="14" width="20.59765625" style="12" customWidth="1"/>
    <col min="15" max="15" width="16.19921875" style="389" bestFit="1" customWidth="1"/>
    <col min="16" max="16" width="7" style="12" bestFit="1" customWidth="1"/>
    <col min="17" max="17" width="11.19921875" style="12" customWidth="1"/>
    <col min="18" max="18" width="4.59765625" style="12" bestFit="1" customWidth="1"/>
    <col min="19" max="16384" width="8.59765625" style="12" customWidth="1"/>
  </cols>
  <sheetData>
    <row r="1" spans="1:15" s="386" customFormat="1" ht="31.5" customHeight="1">
      <c r="A1" s="385"/>
      <c r="H1" s="387"/>
      <c r="L1" s="388"/>
      <c r="O1" s="389"/>
    </row>
    <row r="2" spans="1:16" s="386" customFormat="1" ht="17.25" customHeight="1">
      <c r="A2" s="385"/>
      <c r="B2" s="593" t="str">
        <f>"第"&amp;'参加ﾁｰﾑ一覧表'!C2&amp;"回"&amp;'参加ﾁｰﾑ一覧表'!G2&amp;" 成績一覧表"</f>
        <v>第回 成績一覧表</v>
      </c>
      <c r="C2" s="593"/>
      <c r="D2" s="593"/>
      <c r="E2" s="593"/>
      <c r="F2" s="593"/>
      <c r="G2" s="593"/>
      <c r="H2" s="593"/>
      <c r="I2" s="593"/>
      <c r="J2" s="593"/>
      <c r="K2" s="593"/>
      <c r="L2" s="593"/>
      <c r="M2" s="593"/>
      <c r="N2" s="595" t="str">
        <f>"期日："&amp;'参加ﾁｰﾑ一覧表'!F4&amp;"年"&amp;'参加ﾁｰﾑ一覧表'!G4&amp;"月"&amp;'参加ﾁｰﾑ一覧表'!H4&amp;"日"</f>
        <v>期日：年月日</v>
      </c>
      <c r="O2" s="595"/>
      <c r="P2" s="595"/>
    </row>
    <row r="3" spans="1:16" ht="17.25" customHeight="1" collapsed="1" thickBot="1">
      <c r="A3" s="390"/>
      <c r="B3" s="594"/>
      <c r="C3" s="594"/>
      <c r="D3" s="594"/>
      <c r="E3" s="594"/>
      <c r="F3" s="594"/>
      <c r="G3" s="594"/>
      <c r="H3" s="594"/>
      <c r="I3" s="594"/>
      <c r="J3" s="594"/>
      <c r="K3" s="594"/>
      <c r="L3" s="594"/>
      <c r="M3" s="594"/>
      <c r="N3" s="596" t="str">
        <f>"場所："&amp;'参加ﾁｰﾑ一覧表'!K4</f>
        <v>場所：</v>
      </c>
      <c r="O3" s="596"/>
      <c r="P3" s="596"/>
    </row>
    <row r="4" spans="1:16" s="391" customFormat="1" ht="16.5">
      <c r="A4" s="208"/>
      <c r="B4" s="566" t="s">
        <v>128</v>
      </c>
      <c r="C4" s="564" t="s">
        <v>736</v>
      </c>
      <c r="D4" s="597" t="str">
        <f>"１区　（"&amp;'通過記録入力'!E2&amp;"ｋ）"</f>
        <v>１区　（ｋ）</v>
      </c>
      <c r="E4" s="558"/>
      <c r="F4" s="557" t="str">
        <f>"２区　（"&amp;'通過記録入力'!G2&amp;"ｋ）"</f>
        <v>２区　（ｋ）</v>
      </c>
      <c r="G4" s="558"/>
      <c r="H4" s="557" t="str">
        <f>"３区　（"&amp;'通過記録入力'!I2&amp;"ｋ）"</f>
        <v>３区　（ｋ）</v>
      </c>
      <c r="I4" s="558"/>
      <c r="J4" s="557" t="str">
        <f>"４区　（"&amp;'通過記録入力'!K2&amp;"ｋ）"</f>
        <v>４区　（ｋ）</v>
      </c>
      <c r="K4" s="558"/>
      <c r="L4" s="557" t="str">
        <f>"５区　（"&amp;'通過記録入力'!M2&amp;"ｋ）"</f>
        <v>５区　（ｋ）</v>
      </c>
      <c r="M4" s="558"/>
      <c r="N4" s="587" t="s">
        <v>620</v>
      </c>
      <c r="O4" s="564" t="s">
        <v>621</v>
      </c>
      <c r="P4" s="590" t="s">
        <v>622</v>
      </c>
    </row>
    <row r="5" spans="1:16" s="391" customFormat="1" ht="16.5">
      <c r="A5" s="208"/>
      <c r="B5" s="548"/>
      <c r="C5" s="552"/>
      <c r="D5" s="415" t="s">
        <v>255</v>
      </c>
      <c r="E5" s="416" t="s">
        <v>731</v>
      </c>
      <c r="F5" s="415" t="s">
        <v>255</v>
      </c>
      <c r="G5" s="416" t="s">
        <v>731</v>
      </c>
      <c r="H5" s="415" t="s">
        <v>255</v>
      </c>
      <c r="I5" s="416" t="s">
        <v>731</v>
      </c>
      <c r="J5" s="415" t="s">
        <v>255</v>
      </c>
      <c r="K5" s="416" t="s">
        <v>731</v>
      </c>
      <c r="L5" s="415" t="s">
        <v>255</v>
      </c>
      <c r="M5" s="416" t="s">
        <v>731</v>
      </c>
      <c r="N5" s="588"/>
      <c r="O5" s="552"/>
      <c r="P5" s="591"/>
    </row>
    <row r="6" spans="1:16" s="391" customFormat="1" ht="16.5">
      <c r="A6" s="208"/>
      <c r="B6" s="548"/>
      <c r="C6" s="552"/>
      <c r="D6" s="572" t="s">
        <v>619</v>
      </c>
      <c r="E6" s="560"/>
      <c r="F6" s="559" t="s">
        <v>619</v>
      </c>
      <c r="G6" s="560"/>
      <c r="H6" s="559" t="s">
        <v>619</v>
      </c>
      <c r="I6" s="560"/>
      <c r="J6" s="559" t="s">
        <v>619</v>
      </c>
      <c r="K6" s="560"/>
      <c r="L6" s="559" t="s">
        <v>619</v>
      </c>
      <c r="M6" s="560"/>
      <c r="N6" s="588"/>
      <c r="O6" s="552"/>
      <c r="P6" s="591"/>
    </row>
    <row r="7" spans="1:16" s="391" customFormat="1" ht="16.5" thickBot="1">
      <c r="A7" s="208"/>
      <c r="B7" s="567"/>
      <c r="C7" s="565"/>
      <c r="D7" s="392" t="s">
        <v>295</v>
      </c>
      <c r="E7" s="393" t="s">
        <v>731</v>
      </c>
      <c r="F7" s="392" t="s">
        <v>295</v>
      </c>
      <c r="G7" s="393" t="s">
        <v>731</v>
      </c>
      <c r="H7" s="392" t="s">
        <v>295</v>
      </c>
      <c r="I7" s="393" t="s">
        <v>731</v>
      </c>
      <c r="J7" s="392" t="s">
        <v>295</v>
      </c>
      <c r="K7" s="393" t="s">
        <v>731</v>
      </c>
      <c r="L7" s="392" t="s">
        <v>295</v>
      </c>
      <c r="M7" s="393" t="s">
        <v>731</v>
      </c>
      <c r="N7" s="589"/>
      <c r="O7" s="565"/>
      <c r="P7" s="592"/>
    </row>
    <row r="8" spans="1:16" s="208" customFormat="1" ht="18.75" customHeight="1" thickTop="1">
      <c r="A8" s="394" t="e">
        <f>'通過記録入力'!V4</f>
        <v>#VALUE!</v>
      </c>
      <c r="B8" s="561">
        <f>'通過記録入力'!B4</f>
      </c>
      <c r="C8" s="577">
        <f>'通過記録入力'!C4</f>
      </c>
      <c r="D8" s="570">
        <f>'通過記録入力'!N4</f>
      </c>
      <c r="E8" s="571"/>
      <c r="F8" s="570">
        <f>'通過記録入力'!O4</f>
      </c>
      <c r="G8" s="571"/>
      <c r="H8" s="570">
        <f>'通過記録入力'!P4</f>
      </c>
      <c r="I8" s="571"/>
      <c r="J8" s="570">
        <f>'通過記録入力'!Q4</f>
      </c>
      <c r="K8" s="571"/>
      <c r="L8" s="568">
        <f>'通過記録入力'!R4</f>
      </c>
      <c r="M8" s="569"/>
      <c r="N8" s="395">
        <f>'通過記録入力'!S4</f>
      </c>
      <c r="O8" s="604">
        <f>IF(C8="","","　°　′　″")</f>
      </c>
      <c r="P8" s="606">
        <f>IF(C8="","","位")</f>
      </c>
    </row>
    <row r="9" spans="1:16" s="208" customFormat="1" ht="18.75" customHeight="1" outlineLevel="1">
      <c r="A9" s="394"/>
      <c r="B9" s="562"/>
      <c r="C9" s="578"/>
      <c r="D9" s="161">
        <f>IF(C8="","","　　′　″")</f>
      </c>
      <c r="E9" s="164"/>
      <c r="F9" s="161">
        <f>IF(C8="","","　　′　″")</f>
      </c>
      <c r="G9" s="164"/>
      <c r="H9" s="161">
        <f>IF(C8="","","　　′　″")</f>
      </c>
      <c r="I9" s="164"/>
      <c r="J9" s="161">
        <f>IF(C8="","","　　′　″")</f>
      </c>
      <c r="K9" s="164"/>
      <c r="L9" s="161">
        <f>IF(C8="","","　　′　″")</f>
      </c>
      <c r="M9" s="164"/>
      <c r="N9" s="396">
        <f>'通過記録入力'!T4</f>
      </c>
      <c r="O9" s="605"/>
      <c r="P9" s="607"/>
    </row>
    <row r="10" spans="1:16" s="208" customFormat="1" ht="18.75" customHeight="1" outlineLevel="1">
      <c r="A10" s="394"/>
      <c r="B10" s="563"/>
      <c r="C10" s="579"/>
      <c r="D10" s="166">
        <f>IF(C8="","","　　′　″")</f>
      </c>
      <c r="E10" s="160"/>
      <c r="F10" s="166">
        <f>IF(C8="","","　　′　″")</f>
      </c>
      <c r="G10" s="160"/>
      <c r="H10" s="166">
        <f>IF(C8="","","　　′　″")</f>
      </c>
      <c r="I10" s="160"/>
      <c r="J10" s="166">
        <f>IF(C8="","","　　′　″")</f>
      </c>
      <c r="K10" s="160"/>
      <c r="L10" s="166">
        <f>IF(C8="","","　　′　″")</f>
      </c>
      <c r="M10" s="160"/>
      <c r="N10" s="401">
        <f>'通過記録入力'!U4</f>
      </c>
      <c r="O10" s="605"/>
      <c r="P10" s="607"/>
    </row>
    <row r="11" spans="1:16" s="208" customFormat="1" ht="18.75" customHeight="1">
      <c r="A11" s="394" t="e">
        <f>'通過記録入力'!V5</f>
        <v>#VALUE!</v>
      </c>
      <c r="B11" s="547">
        <f>'通過記録入力'!B5</f>
      </c>
      <c r="C11" s="551">
        <f>'通過記録入力'!C5</f>
      </c>
      <c r="D11" s="555">
        <f>'通過記録入力'!N5</f>
      </c>
      <c r="E11" s="556"/>
      <c r="F11" s="555">
        <f>'通過記録入力'!O5</f>
      </c>
      <c r="G11" s="556"/>
      <c r="H11" s="555">
        <f>'通過記録入力'!P5</f>
      </c>
      <c r="I11" s="556"/>
      <c r="J11" s="555">
        <f>'通過記録入力'!Q5</f>
      </c>
      <c r="K11" s="556"/>
      <c r="L11" s="555">
        <f>'通過記録入力'!R5</f>
      </c>
      <c r="M11" s="556"/>
      <c r="N11" s="396">
        <f>'通過記録入力'!S5</f>
      </c>
      <c r="O11" s="605">
        <f>IF(C11="","","　°　′　″")</f>
      </c>
      <c r="P11" s="607">
        <f>IF(C11="","","位")</f>
      </c>
    </row>
    <row r="12" spans="1:16" s="208" customFormat="1" ht="18.75" customHeight="1" outlineLevel="1">
      <c r="A12" s="394"/>
      <c r="B12" s="573"/>
      <c r="C12" s="575"/>
      <c r="D12" s="161">
        <f>IF(C11="","","　　′　″")</f>
      </c>
      <c r="E12" s="164"/>
      <c r="F12" s="161">
        <f>IF(C11="","","　　′　″")</f>
      </c>
      <c r="G12" s="164"/>
      <c r="H12" s="161">
        <f>IF(C11="","","　　′　″")</f>
      </c>
      <c r="I12" s="164"/>
      <c r="J12" s="161">
        <f>IF(C11="","","　　′　″")</f>
      </c>
      <c r="K12" s="164"/>
      <c r="L12" s="161">
        <f>IF(C11="","","　　′　″")</f>
      </c>
      <c r="M12" s="164"/>
      <c r="N12" s="396">
        <f>'通過記録入力'!T5</f>
      </c>
      <c r="O12" s="605"/>
      <c r="P12" s="607"/>
    </row>
    <row r="13" spans="1:16" s="208" customFormat="1" ht="18.75" customHeight="1" outlineLevel="1">
      <c r="A13" s="394"/>
      <c r="B13" s="574"/>
      <c r="C13" s="576"/>
      <c r="D13" s="166">
        <f>IF(C11="","","　　′　″")</f>
      </c>
      <c r="E13" s="160"/>
      <c r="F13" s="166">
        <f>IF(C11="","","　　′　″")</f>
      </c>
      <c r="G13" s="160"/>
      <c r="H13" s="166">
        <f>IF(C11="","","　　′　″")</f>
      </c>
      <c r="I13" s="160"/>
      <c r="J13" s="166">
        <f>IF(C11="","","　　′　″")</f>
      </c>
      <c r="K13" s="160"/>
      <c r="L13" s="166">
        <f>IF(C11="","","　　′　″")</f>
      </c>
      <c r="M13" s="160"/>
      <c r="N13" s="401">
        <f>'通過記録入力'!U5</f>
      </c>
      <c r="O13" s="605"/>
      <c r="P13" s="607"/>
    </row>
    <row r="14" spans="1:16" s="208" customFormat="1" ht="18.75" customHeight="1">
      <c r="A14" s="394" t="e">
        <f>'通過記録入力'!V6</f>
        <v>#VALUE!</v>
      </c>
      <c r="B14" s="547">
        <f>'通過記録入力'!B6</f>
      </c>
      <c r="C14" s="608">
        <f>'通過記録入力'!C6</f>
      </c>
      <c r="D14" s="555">
        <f>'通過記録入力'!N6</f>
      </c>
      <c r="E14" s="556"/>
      <c r="F14" s="555">
        <f>'通過記録入力'!O6</f>
      </c>
      <c r="G14" s="556"/>
      <c r="H14" s="555">
        <f>'通過記録入力'!P6</f>
      </c>
      <c r="I14" s="556"/>
      <c r="J14" s="555">
        <f>'通過記録入力'!Q6</f>
      </c>
      <c r="K14" s="556"/>
      <c r="L14" s="555">
        <f>'通過記録入力'!R6</f>
      </c>
      <c r="M14" s="556"/>
      <c r="N14" s="396">
        <f>'通過記録入力'!S6</f>
      </c>
      <c r="O14" s="605">
        <f>IF(C14="","","　°　′　″")</f>
      </c>
      <c r="P14" s="607">
        <f>IF(C14="","","位")</f>
      </c>
    </row>
    <row r="15" spans="1:16" s="208" customFormat="1" ht="18.75" customHeight="1" outlineLevel="1">
      <c r="A15" s="394"/>
      <c r="B15" s="548"/>
      <c r="C15" s="609"/>
      <c r="D15" s="432">
        <f>IF(C14="","","　　′　″")</f>
      </c>
      <c r="E15" s="164"/>
      <c r="F15" s="161">
        <f>IF(C14="","","　　′　″")</f>
      </c>
      <c r="G15" s="164"/>
      <c r="H15" s="161">
        <f>IF(C14="","","　　′　″")</f>
      </c>
      <c r="I15" s="164"/>
      <c r="J15" s="161">
        <f>IF(C14="","","　　′　″")</f>
      </c>
      <c r="K15" s="164"/>
      <c r="L15" s="161">
        <f>IF(C14="","","　　′　″")</f>
      </c>
      <c r="M15" s="164"/>
      <c r="N15" s="396">
        <f>'通過記録入力'!T6</f>
      </c>
      <c r="O15" s="605"/>
      <c r="P15" s="607"/>
    </row>
    <row r="16" spans="1:16" s="208" customFormat="1" ht="18.75" customHeight="1" outlineLevel="1">
      <c r="A16" s="394"/>
      <c r="B16" s="549"/>
      <c r="C16" s="610"/>
      <c r="D16" s="433">
        <f>IF(C14="","","　　′　″")</f>
      </c>
      <c r="E16" s="160"/>
      <c r="F16" s="166">
        <f>IF(C14="","","　　′　″")</f>
      </c>
      <c r="G16" s="160"/>
      <c r="H16" s="166">
        <f>IF(C14="","","　　′　″")</f>
      </c>
      <c r="I16" s="160"/>
      <c r="J16" s="166">
        <f>IF(C14="","","　　′　″")</f>
      </c>
      <c r="K16" s="160"/>
      <c r="L16" s="166">
        <f>IF(C14="","","　　′　″")</f>
      </c>
      <c r="M16" s="160"/>
      <c r="N16" s="401">
        <f>'通過記録入力'!U6</f>
      </c>
      <c r="O16" s="605"/>
      <c r="P16" s="607"/>
    </row>
    <row r="17" spans="1:16" s="208" customFormat="1" ht="18.75" customHeight="1">
      <c r="A17" s="394" t="e">
        <f>'通過記録入力'!V7</f>
        <v>#VALUE!</v>
      </c>
      <c r="B17" s="547">
        <f>'通過記録入力'!B7</f>
      </c>
      <c r="C17" s="551">
        <f>'通過記録入力'!C7</f>
      </c>
      <c r="D17" s="555">
        <f>'通過記録入力'!N7</f>
      </c>
      <c r="E17" s="556"/>
      <c r="F17" s="555">
        <f>'通過記録入力'!O7</f>
      </c>
      <c r="G17" s="556"/>
      <c r="H17" s="555">
        <f>'通過記録入力'!P7</f>
      </c>
      <c r="I17" s="556"/>
      <c r="J17" s="555">
        <f>'通過記録入力'!Q7</f>
      </c>
      <c r="K17" s="556"/>
      <c r="L17" s="555">
        <f>'通過記録入力'!R7</f>
      </c>
      <c r="M17" s="556"/>
      <c r="N17" s="396">
        <f>'通過記録入力'!S7</f>
      </c>
      <c r="O17" s="605">
        <f>IF(C17="","","　°　′　″")</f>
      </c>
      <c r="P17" s="607">
        <f>IF(C17="","","位")</f>
      </c>
    </row>
    <row r="18" spans="1:16" s="208" customFormat="1" ht="18.75" customHeight="1" outlineLevel="1">
      <c r="A18" s="394"/>
      <c r="B18" s="548"/>
      <c r="C18" s="552"/>
      <c r="D18" s="161">
        <f>IF(C17="","","　　′　″")</f>
      </c>
      <c r="E18" s="164"/>
      <c r="F18" s="161">
        <f>IF(C17="","","　　′　″")</f>
      </c>
      <c r="G18" s="164"/>
      <c r="H18" s="161">
        <f>IF(C17="","","　　′　″")</f>
      </c>
      <c r="I18" s="164"/>
      <c r="J18" s="161">
        <f>IF(C17="","","　　′　″")</f>
      </c>
      <c r="K18" s="164"/>
      <c r="L18" s="161">
        <f>IF(C17="","","　　′　″")</f>
      </c>
      <c r="M18" s="164"/>
      <c r="N18" s="396">
        <f>'通過記録入力'!T7</f>
      </c>
      <c r="O18" s="605"/>
      <c r="P18" s="607"/>
    </row>
    <row r="19" spans="1:16" s="208" customFormat="1" ht="18.75" customHeight="1" outlineLevel="1">
      <c r="A19" s="394"/>
      <c r="B19" s="549"/>
      <c r="C19" s="553"/>
      <c r="D19" s="166">
        <f>IF(C17="","","　　′　″")</f>
      </c>
      <c r="E19" s="160"/>
      <c r="F19" s="166">
        <f>IF(C17="","","　　′　″")</f>
      </c>
      <c r="G19" s="160"/>
      <c r="H19" s="166">
        <f>IF(C17="","","　　′　″")</f>
      </c>
      <c r="I19" s="160"/>
      <c r="J19" s="166">
        <f>IF(C17="","","　　′　″")</f>
      </c>
      <c r="K19" s="160"/>
      <c r="L19" s="166">
        <f>IF(C17="","","　　′　″")</f>
      </c>
      <c r="M19" s="160"/>
      <c r="N19" s="401">
        <f>'通過記録入力'!U7</f>
      </c>
      <c r="O19" s="605"/>
      <c r="P19" s="607"/>
    </row>
    <row r="20" spans="1:16" s="208" customFormat="1" ht="18.75" customHeight="1">
      <c r="A20" s="394" t="e">
        <f>'通過記録入力'!V8</f>
        <v>#VALUE!</v>
      </c>
      <c r="B20" s="547">
        <f>'通過記録入力'!B8</f>
      </c>
      <c r="C20" s="551">
        <f>'通過記録入力'!C8</f>
      </c>
      <c r="D20" s="555">
        <f>'通過記録入力'!N8</f>
      </c>
      <c r="E20" s="556"/>
      <c r="F20" s="555">
        <f>'通過記録入力'!O8</f>
      </c>
      <c r="G20" s="556"/>
      <c r="H20" s="555">
        <f>'通過記録入力'!P8</f>
      </c>
      <c r="I20" s="556"/>
      <c r="J20" s="555">
        <f>'通過記録入力'!Q8</f>
      </c>
      <c r="K20" s="556"/>
      <c r="L20" s="555">
        <f>'通過記録入力'!R8</f>
      </c>
      <c r="M20" s="556"/>
      <c r="N20" s="396">
        <f>'通過記録入力'!S8</f>
      </c>
      <c r="O20" s="605">
        <f>IF(C20="","","　°　′　″")</f>
      </c>
      <c r="P20" s="607">
        <f>IF(C20="","","位")</f>
      </c>
    </row>
    <row r="21" spans="1:16" s="208" customFormat="1" ht="18.75" customHeight="1" outlineLevel="1">
      <c r="A21" s="394"/>
      <c r="B21" s="548"/>
      <c r="C21" s="552"/>
      <c r="D21" s="161">
        <f>IF(C20="","","　　′　″")</f>
      </c>
      <c r="E21" s="164"/>
      <c r="F21" s="161">
        <f>IF(C20="","","　　′　″")</f>
      </c>
      <c r="G21" s="164"/>
      <c r="H21" s="161">
        <f>IF(C20="","","　　′　″")</f>
      </c>
      <c r="I21" s="164"/>
      <c r="J21" s="161">
        <f>IF(C20="","","　　′　″")</f>
      </c>
      <c r="K21" s="164"/>
      <c r="L21" s="161">
        <f>IF(C20="","","　　′　″")</f>
      </c>
      <c r="M21" s="164"/>
      <c r="N21" s="396">
        <f>'通過記録入力'!T8</f>
      </c>
      <c r="O21" s="605"/>
      <c r="P21" s="607"/>
    </row>
    <row r="22" spans="1:16" s="208" customFormat="1" ht="18.75" customHeight="1" outlineLevel="1">
      <c r="A22" s="394"/>
      <c r="B22" s="549"/>
      <c r="C22" s="553"/>
      <c r="D22" s="166">
        <f>IF(C20="","","　　′　″")</f>
      </c>
      <c r="E22" s="160"/>
      <c r="F22" s="166">
        <f>IF(C20="","","　　′　″")</f>
      </c>
      <c r="G22" s="160"/>
      <c r="H22" s="166">
        <f>IF(C20="","","　　′　″")</f>
      </c>
      <c r="I22" s="160"/>
      <c r="J22" s="166">
        <f>IF(C20="","","　　′　″")</f>
      </c>
      <c r="K22" s="160"/>
      <c r="L22" s="166">
        <f>IF(C20="","","　　′　″")</f>
      </c>
      <c r="M22" s="160"/>
      <c r="N22" s="401">
        <f>'通過記録入力'!U8</f>
      </c>
      <c r="O22" s="605"/>
      <c r="P22" s="607"/>
    </row>
    <row r="23" spans="1:16" s="208" customFormat="1" ht="18.75" customHeight="1">
      <c r="A23" s="394" t="e">
        <f>'通過記録入力'!V9</f>
        <v>#VALUE!</v>
      </c>
      <c r="B23" s="547">
        <f>'通過記録入力'!B9</f>
      </c>
      <c r="C23" s="551">
        <f>'通過記録入力'!C9</f>
      </c>
      <c r="D23" s="555">
        <f>'通過記録入力'!N9</f>
      </c>
      <c r="E23" s="556"/>
      <c r="F23" s="555">
        <f>'通過記録入力'!O9</f>
      </c>
      <c r="G23" s="556"/>
      <c r="H23" s="555">
        <f>'通過記録入力'!P9</f>
      </c>
      <c r="I23" s="556"/>
      <c r="J23" s="555">
        <f>'通過記録入力'!Q9</f>
      </c>
      <c r="K23" s="556"/>
      <c r="L23" s="555">
        <f>'通過記録入力'!R9</f>
      </c>
      <c r="M23" s="556"/>
      <c r="N23" s="396">
        <f>'通過記録入力'!S9</f>
      </c>
      <c r="O23" s="605">
        <f>IF(C23="","","　°　′　″")</f>
      </c>
      <c r="P23" s="607">
        <f>IF(C23="","","位")</f>
      </c>
    </row>
    <row r="24" spans="1:16" s="208" customFormat="1" ht="18.75" customHeight="1" outlineLevel="1">
      <c r="A24" s="394"/>
      <c r="B24" s="548"/>
      <c r="C24" s="552"/>
      <c r="D24" s="161">
        <f>IF(C23="","","　　′　″")</f>
      </c>
      <c r="E24" s="164"/>
      <c r="F24" s="161">
        <f>IF(C23="","","　　′　″")</f>
      </c>
      <c r="G24" s="164"/>
      <c r="H24" s="161">
        <f>IF(C23="","","　　′　″")</f>
      </c>
      <c r="I24" s="164"/>
      <c r="J24" s="161">
        <f>IF(C23="","","　　′　″")</f>
      </c>
      <c r="K24" s="164"/>
      <c r="L24" s="161">
        <f>IF(C23="","","　　′　″")</f>
      </c>
      <c r="M24" s="164"/>
      <c r="N24" s="396">
        <f>'通過記録入力'!T9</f>
      </c>
      <c r="O24" s="605"/>
      <c r="P24" s="607"/>
    </row>
    <row r="25" spans="1:16" s="208" customFormat="1" ht="18.75" customHeight="1" outlineLevel="1">
      <c r="A25" s="394"/>
      <c r="B25" s="549"/>
      <c r="C25" s="553"/>
      <c r="D25" s="166">
        <f>IF(C23="","","　　′　″")</f>
      </c>
      <c r="E25" s="160"/>
      <c r="F25" s="166">
        <f>IF(C23="","","　　′　″")</f>
      </c>
      <c r="G25" s="160"/>
      <c r="H25" s="166">
        <f>IF(C23="","","　　′　″")</f>
      </c>
      <c r="I25" s="160"/>
      <c r="J25" s="166">
        <f>IF(C23="","","　　′　″")</f>
      </c>
      <c r="K25" s="160"/>
      <c r="L25" s="166">
        <f>IF(C23="","","　　′　″")</f>
      </c>
      <c r="M25" s="160"/>
      <c r="N25" s="401">
        <f>'通過記録入力'!U9</f>
      </c>
      <c r="O25" s="605"/>
      <c r="P25" s="607"/>
    </row>
    <row r="26" spans="1:16" s="208" customFormat="1" ht="18.75" customHeight="1">
      <c r="A26" s="394" t="e">
        <f>'通過記録入力'!V10</f>
        <v>#VALUE!</v>
      </c>
      <c r="B26" s="547">
        <f>'通過記録入力'!B10</f>
      </c>
      <c r="C26" s="551">
        <f>'通過記録入力'!C10</f>
      </c>
      <c r="D26" s="555">
        <f>'通過記録入力'!N10</f>
      </c>
      <c r="E26" s="556"/>
      <c r="F26" s="555">
        <f>'通過記録入力'!O10</f>
      </c>
      <c r="G26" s="556"/>
      <c r="H26" s="555">
        <f>'通過記録入力'!P10</f>
      </c>
      <c r="I26" s="556"/>
      <c r="J26" s="555">
        <f>'通過記録入力'!Q10</f>
      </c>
      <c r="K26" s="556"/>
      <c r="L26" s="555">
        <f>'通過記録入力'!R10</f>
      </c>
      <c r="M26" s="556"/>
      <c r="N26" s="396">
        <f>'通過記録入力'!S10</f>
      </c>
      <c r="O26" s="605">
        <f>IF(C26="","","　°　′　″")</f>
      </c>
      <c r="P26" s="607">
        <f>IF(C26="","","位")</f>
      </c>
    </row>
    <row r="27" spans="1:16" s="208" customFormat="1" ht="18.75" customHeight="1" outlineLevel="1">
      <c r="A27" s="394"/>
      <c r="B27" s="548"/>
      <c r="C27" s="552"/>
      <c r="D27" s="161">
        <f>IF(C26="","","　　′　″")</f>
      </c>
      <c r="E27" s="164"/>
      <c r="F27" s="161">
        <f>IF(C26="","","　　′　″")</f>
      </c>
      <c r="G27" s="164"/>
      <c r="H27" s="161">
        <f>IF(C26="","","　　′　″")</f>
      </c>
      <c r="I27" s="164"/>
      <c r="J27" s="161">
        <f>IF(C26="","","　　′　″")</f>
      </c>
      <c r="K27" s="164"/>
      <c r="L27" s="161">
        <f>IF(C26="","","　　′　″")</f>
      </c>
      <c r="M27" s="164"/>
      <c r="N27" s="396">
        <f>'通過記録入力'!T10</f>
      </c>
      <c r="O27" s="605"/>
      <c r="P27" s="607"/>
    </row>
    <row r="28" spans="1:16" s="208" customFormat="1" ht="18.75" customHeight="1" outlineLevel="1">
      <c r="A28" s="394"/>
      <c r="B28" s="549"/>
      <c r="C28" s="553"/>
      <c r="D28" s="166">
        <f>IF(C26="","","　　′　″")</f>
      </c>
      <c r="E28" s="160"/>
      <c r="F28" s="166">
        <f>IF(C26="","","　　′　″")</f>
      </c>
      <c r="G28" s="160"/>
      <c r="H28" s="166">
        <f>IF(C26="","","　　′　″")</f>
      </c>
      <c r="I28" s="160"/>
      <c r="J28" s="166">
        <f>IF(C26="","","　　′　″")</f>
      </c>
      <c r="K28" s="160"/>
      <c r="L28" s="166">
        <f>IF(C26="","","　　′　″")</f>
      </c>
      <c r="M28" s="160"/>
      <c r="N28" s="401">
        <f>'通過記録入力'!U10</f>
      </c>
      <c r="O28" s="605"/>
      <c r="P28" s="607"/>
    </row>
    <row r="29" spans="1:16" s="208" customFormat="1" ht="18.75" customHeight="1">
      <c r="A29" s="394" t="e">
        <f>'通過記録入力'!V11</f>
        <v>#VALUE!</v>
      </c>
      <c r="B29" s="547">
        <f>'通過記録入力'!B11</f>
      </c>
      <c r="C29" s="551">
        <f>'通過記録入力'!C11</f>
      </c>
      <c r="D29" s="555">
        <f>'通過記録入力'!N11</f>
      </c>
      <c r="E29" s="556"/>
      <c r="F29" s="555">
        <f>'通過記録入力'!O11</f>
      </c>
      <c r="G29" s="556"/>
      <c r="H29" s="555">
        <f>'通過記録入力'!P11</f>
      </c>
      <c r="I29" s="556"/>
      <c r="J29" s="555">
        <f>'通過記録入力'!Q11</f>
      </c>
      <c r="K29" s="556"/>
      <c r="L29" s="555">
        <f>'通過記録入力'!R11</f>
      </c>
      <c r="M29" s="556"/>
      <c r="N29" s="396">
        <f>'通過記録入力'!S11</f>
      </c>
      <c r="O29" s="605">
        <f>IF(C29="","","　°　′　″")</f>
      </c>
      <c r="P29" s="607">
        <f>IF(C29="","","位")</f>
      </c>
    </row>
    <row r="30" spans="1:16" s="208" customFormat="1" ht="18.75" customHeight="1" outlineLevel="1">
      <c r="A30" s="394"/>
      <c r="B30" s="548"/>
      <c r="C30" s="552"/>
      <c r="D30" s="161">
        <f>IF(C29="","","　　′　″")</f>
      </c>
      <c r="E30" s="164"/>
      <c r="F30" s="161">
        <f>IF(C29="","","　　′　″")</f>
      </c>
      <c r="G30" s="164"/>
      <c r="H30" s="161">
        <f>IF(C29="","","　　′　″")</f>
      </c>
      <c r="I30" s="164"/>
      <c r="J30" s="161">
        <f>IF(C29="","","　　′　″")</f>
      </c>
      <c r="K30" s="164"/>
      <c r="L30" s="161">
        <f>IF(C29="","","　　′　″")</f>
      </c>
      <c r="M30" s="164"/>
      <c r="N30" s="396">
        <f>'通過記録入力'!T11</f>
      </c>
      <c r="O30" s="605"/>
      <c r="P30" s="607"/>
    </row>
    <row r="31" spans="1:16" s="208" customFormat="1" ht="18.75" customHeight="1" outlineLevel="1">
      <c r="A31" s="394"/>
      <c r="B31" s="549"/>
      <c r="C31" s="553"/>
      <c r="D31" s="166">
        <f>IF(C29="","","　　′　″")</f>
      </c>
      <c r="E31" s="160"/>
      <c r="F31" s="166">
        <f>IF(C29="","","　　′　″")</f>
      </c>
      <c r="G31" s="160"/>
      <c r="H31" s="166">
        <f>IF(C29="","","　　′　″")</f>
      </c>
      <c r="I31" s="160"/>
      <c r="J31" s="166">
        <f>IF(C29="","","　　′　″")</f>
      </c>
      <c r="K31" s="160"/>
      <c r="L31" s="166">
        <f>IF(C29="","","　　′　″")</f>
      </c>
      <c r="M31" s="160"/>
      <c r="N31" s="401">
        <f>'通過記録入力'!U11</f>
      </c>
      <c r="O31" s="605"/>
      <c r="P31" s="607"/>
    </row>
    <row r="32" spans="1:16" s="208" customFormat="1" ht="18.75" customHeight="1">
      <c r="A32" s="394" t="e">
        <f>'通過記録入力'!V12</f>
        <v>#VALUE!</v>
      </c>
      <c r="B32" s="547">
        <f>'通過記録入力'!B12</f>
      </c>
      <c r="C32" s="551">
        <f>'通過記録入力'!C12</f>
      </c>
      <c r="D32" s="555">
        <f>'通過記録入力'!N12</f>
      </c>
      <c r="E32" s="556"/>
      <c r="F32" s="555">
        <f>'通過記録入力'!O12</f>
      </c>
      <c r="G32" s="556"/>
      <c r="H32" s="555">
        <f>'通過記録入力'!P12</f>
      </c>
      <c r="I32" s="556"/>
      <c r="J32" s="555">
        <f>'通過記録入力'!Q12</f>
      </c>
      <c r="K32" s="556"/>
      <c r="L32" s="555">
        <f>'通過記録入力'!R12</f>
      </c>
      <c r="M32" s="556"/>
      <c r="N32" s="396">
        <f>'通過記録入力'!S12</f>
      </c>
      <c r="O32" s="605">
        <f>IF(C32="","","　°　′　″")</f>
      </c>
      <c r="P32" s="607">
        <f>IF(C32="","","位")</f>
      </c>
    </row>
    <row r="33" spans="1:16" s="208" customFormat="1" ht="18.75" customHeight="1" outlineLevel="1">
      <c r="A33" s="394"/>
      <c r="B33" s="548"/>
      <c r="C33" s="552"/>
      <c r="D33" s="161">
        <f>IF(C32="","","　　′　″")</f>
      </c>
      <c r="E33" s="164"/>
      <c r="F33" s="161">
        <f>IF(C32="","","　　′　″")</f>
      </c>
      <c r="G33" s="164"/>
      <c r="H33" s="161">
        <f>IF(C32="","","　　′　″")</f>
      </c>
      <c r="I33" s="164"/>
      <c r="J33" s="161">
        <f>IF(C32="","","　　′　″")</f>
      </c>
      <c r="K33" s="164"/>
      <c r="L33" s="161">
        <f>IF(C32="","","　　′　″")</f>
      </c>
      <c r="M33" s="164"/>
      <c r="N33" s="396">
        <f>'通過記録入力'!T12</f>
      </c>
      <c r="O33" s="605"/>
      <c r="P33" s="607"/>
    </row>
    <row r="34" spans="1:16" s="208" customFormat="1" ht="18.75" customHeight="1" outlineLevel="1">
      <c r="A34" s="394"/>
      <c r="B34" s="549"/>
      <c r="C34" s="553"/>
      <c r="D34" s="166">
        <f>IF(C32="","","　　′　″")</f>
      </c>
      <c r="E34" s="160"/>
      <c r="F34" s="166">
        <f>IF(C32="","","　　′　″")</f>
      </c>
      <c r="G34" s="160"/>
      <c r="H34" s="166">
        <f>IF(C32="","","　　′　″")</f>
      </c>
      <c r="I34" s="160"/>
      <c r="J34" s="166">
        <f>IF(C32="","","　　′　″")</f>
      </c>
      <c r="K34" s="160"/>
      <c r="L34" s="166">
        <f>IF(C32="","","　　′　″")</f>
      </c>
      <c r="M34" s="160"/>
      <c r="N34" s="401">
        <f>'通過記録入力'!U12</f>
      </c>
      <c r="O34" s="605"/>
      <c r="P34" s="607"/>
    </row>
    <row r="35" spans="1:16" s="208" customFormat="1" ht="18.75" customHeight="1">
      <c r="A35" s="394" t="e">
        <f>'通過記録入力'!V13</f>
        <v>#VALUE!</v>
      </c>
      <c r="B35" s="547">
        <f>'通過記録入力'!B13</f>
      </c>
      <c r="C35" s="551">
        <f>'通過記録入力'!C13</f>
      </c>
      <c r="D35" s="555">
        <f>'通過記録入力'!N13</f>
      </c>
      <c r="E35" s="556"/>
      <c r="F35" s="555">
        <f>'通過記録入力'!O13</f>
      </c>
      <c r="G35" s="556"/>
      <c r="H35" s="555">
        <f>'通過記録入力'!P13</f>
      </c>
      <c r="I35" s="556"/>
      <c r="J35" s="555">
        <f>'通過記録入力'!Q13</f>
      </c>
      <c r="K35" s="556"/>
      <c r="L35" s="555">
        <f>'通過記録入力'!R13</f>
      </c>
      <c r="M35" s="556"/>
      <c r="N35" s="396">
        <f>'通過記録入力'!S13</f>
      </c>
      <c r="O35" s="605">
        <f>IF(C35="","","　°　′　″")</f>
      </c>
      <c r="P35" s="607">
        <f>IF(C35="","","位")</f>
      </c>
    </row>
    <row r="36" spans="1:16" s="208" customFormat="1" ht="18.75" customHeight="1" outlineLevel="1">
      <c r="A36" s="394"/>
      <c r="B36" s="548"/>
      <c r="C36" s="552"/>
      <c r="D36" s="161">
        <f>IF(C35="","","　　′　″")</f>
      </c>
      <c r="E36" s="164"/>
      <c r="F36" s="161">
        <f>IF(C35="","","　　′　″")</f>
      </c>
      <c r="G36" s="164"/>
      <c r="H36" s="161">
        <f>IF(C35="","","　　′　″")</f>
      </c>
      <c r="I36" s="164"/>
      <c r="J36" s="161">
        <f>IF(C35="","","　　′　″")</f>
      </c>
      <c r="K36" s="164"/>
      <c r="L36" s="161">
        <f>IF(C35="","","　　′　″")</f>
      </c>
      <c r="M36" s="164"/>
      <c r="N36" s="396">
        <f>'通過記録入力'!T13</f>
      </c>
      <c r="O36" s="605"/>
      <c r="P36" s="607"/>
    </row>
    <row r="37" spans="1:16" s="208" customFormat="1" ht="18.75" customHeight="1" outlineLevel="1">
      <c r="A37" s="394"/>
      <c r="B37" s="549"/>
      <c r="C37" s="553"/>
      <c r="D37" s="166">
        <f>IF(C35="","","　　′　″")</f>
      </c>
      <c r="E37" s="160"/>
      <c r="F37" s="166">
        <f>IF(C35="","","　　′　″")</f>
      </c>
      <c r="G37" s="160"/>
      <c r="H37" s="166">
        <f>IF(C35="","","　　′　″")</f>
      </c>
      <c r="I37" s="160"/>
      <c r="J37" s="166">
        <f>IF(C35="","","　　′　″")</f>
      </c>
      <c r="K37" s="160"/>
      <c r="L37" s="166">
        <f>IF(C35="","","　　′　″")</f>
      </c>
      <c r="M37" s="160"/>
      <c r="N37" s="401">
        <f>'通過記録入力'!U13</f>
      </c>
      <c r="O37" s="605"/>
      <c r="P37" s="607"/>
    </row>
    <row r="38" spans="1:16" s="208" customFormat="1" ht="18.75" customHeight="1">
      <c r="A38" s="394" t="e">
        <f>'通過記録入力'!V14</f>
        <v>#VALUE!</v>
      </c>
      <c r="B38" s="547">
        <f>'通過記録入力'!B14</f>
      </c>
      <c r="C38" s="551">
        <f>'通過記録入力'!C14</f>
      </c>
      <c r="D38" s="555">
        <f>'通過記録入力'!N14</f>
      </c>
      <c r="E38" s="556"/>
      <c r="F38" s="555">
        <f>'通過記録入力'!O14</f>
      </c>
      <c r="G38" s="556"/>
      <c r="H38" s="555">
        <f>'通過記録入力'!P14</f>
      </c>
      <c r="I38" s="556"/>
      <c r="J38" s="555">
        <f>'通過記録入力'!Q14</f>
      </c>
      <c r="K38" s="556"/>
      <c r="L38" s="555">
        <f>'通過記録入力'!R14</f>
      </c>
      <c r="M38" s="556"/>
      <c r="N38" s="396">
        <f>'通過記録入力'!S14</f>
      </c>
      <c r="O38" s="605">
        <f>IF(C38="","","　°　′　″")</f>
      </c>
      <c r="P38" s="607">
        <f>IF(C38="","","位")</f>
      </c>
    </row>
    <row r="39" spans="1:16" s="208" customFormat="1" ht="18.75" customHeight="1" outlineLevel="1">
      <c r="A39" s="394"/>
      <c r="B39" s="548"/>
      <c r="C39" s="552"/>
      <c r="D39" s="161">
        <f>IF(C38="","","　　′　″")</f>
      </c>
      <c r="E39" s="164"/>
      <c r="F39" s="161">
        <f>IF(C38="","","　　′　″")</f>
      </c>
      <c r="G39" s="164"/>
      <c r="H39" s="161">
        <f>IF(C38="","","　　′　″")</f>
      </c>
      <c r="I39" s="164"/>
      <c r="J39" s="161">
        <f>IF(C38="","","　　′　″")</f>
      </c>
      <c r="K39" s="164"/>
      <c r="L39" s="161">
        <f>IF(C38="","","　　′　″")</f>
      </c>
      <c r="M39" s="164"/>
      <c r="N39" s="396">
        <f>'通過記録入力'!T14</f>
      </c>
      <c r="O39" s="605"/>
      <c r="P39" s="607"/>
    </row>
    <row r="40" spans="1:16" s="208" customFormat="1" ht="18.75" customHeight="1" outlineLevel="1">
      <c r="A40" s="394"/>
      <c r="B40" s="549"/>
      <c r="C40" s="553"/>
      <c r="D40" s="166">
        <f>IF(C38="","","　　′　″")</f>
      </c>
      <c r="E40" s="160"/>
      <c r="F40" s="166">
        <f>IF(C38="","","　　′　″")</f>
      </c>
      <c r="G40" s="160"/>
      <c r="H40" s="166">
        <f>IF(C38="","","　　′　″")</f>
      </c>
      <c r="I40" s="160"/>
      <c r="J40" s="166">
        <f>IF(C38="","","　　′　″")</f>
      </c>
      <c r="K40" s="160"/>
      <c r="L40" s="166">
        <f>IF(C38="","","　　′　″")</f>
      </c>
      <c r="M40" s="160"/>
      <c r="N40" s="401">
        <f>'通過記録入力'!U14</f>
      </c>
      <c r="O40" s="605"/>
      <c r="P40" s="607"/>
    </row>
    <row r="41" spans="1:16" s="208" customFormat="1" ht="18.75" customHeight="1">
      <c r="A41" s="394" t="e">
        <f>'通過記録入力'!V15</f>
        <v>#VALUE!</v>
      </c>
      <c r="B41" s="547">
        <f>'通過記録入力'!B15</f>
      </c>
      <c r="C41" s="551">
        <f>'通過記録入力'!C15</f>
      </c>
      <c r="D41" s="555">
        <f>'通過記録入力'!N15</f>
      </c>
      <c r="E41" s="556"/>
      <c r="F41" s="555">
        <f>'通過記録入力'!O15</f>
      </c>
      <c r="G41" s="556"/>
      <c r="H41" s="555">
        <f>'通過記録入力'!P15</f>
      </c>
      <c r="I41" s="556"/>
      <c r="J41" s="555">
        <f>'通過記録入力'!Q15</f>
      </c>
      <c r="K41" s="556"/>
      <c r="L41" s="555">
        <f>'通過記録入力'!R15</f>
      </c>
      <c r="M41" s="556"/>
      <c r="N41" s="396">
        <f>'通過記録入力'!S15</f>
      </c>
      <c r="O41" s="605">
        <f>IF(C41="","","　°　′　″")</f>
      </c>
      <c r="P41" s="607">
        <f>IF(C41="","","位")</f>
      </c>
    </row>
    <row r="42" spans="1:16" s="208" customFormat="1" ht="18.75" customHeight="1" outlineLevel="1">
      <c r="A42" s="394"/>
      <c r="B42" s="548"/>
      <c r="C42" s="552"/>
      <c r="D42" s="161">
        <f>IF(C41="","","　　′　″")</f>
      </c>
      <c r="E42" s="164"/>
      <c r="F42" s="161">
        <f>IF(C41="","","　　′　″")</f>
      </c>
      <c r="G42" s="164"/>
      <c r="H42" s="161">
        <f>IF(C41="","","　　′　″")</f>
      </c>
      <c r="I42" s="164"/>
      <c r="J42" s="161">
        <f>IF(C41="","","　　′　″")</f>
      </c>
      <c r="K42" s="164"/>
      <c r="L42" s="161">
        <f>IF(C41="","","　　′　″")</f>
      </c>
      <c r="M42" s="164"/>
      <c r="N42" s="396">
        <f>'通過記録入力'!T15</f>
      </c>
      <c r="O42" s="605"/>
      <c r="P42" s="607"/>
    </row>
    <row r="43" spans="1:16" s="208" customFormat="1" ht="18.75" customHeight="1" outlineLevel="1">
      <c r="A43" s="394"/>
      <c r="B43" s="549"/>
      <c r="C43" s="553"/>
      <c r="D43" s="166">
        <f>IF(C41="","","　　′　″")</f>
      </c>
      <c r="E43" s="160"/>
      <c r="F43" s="166">
        <f>IF(C41="","","　　′　″")</f>
      </c>
      <c r="G43" s="160"/>
      <c r="H43" s="166">
        <f>IF(C41="","","　　′　″")</f>
      </c>
      <c r="I43" s="160"/>
      <c r="J43" s="166">
        <f>IF(C41="","","　　′　″")</f>
      </c>
      <c r="K43" s="160"/>
      <c r="L43" s="166">
        <f>IF(C41="","","　　′　″")</f>
      </c>
      <c r="M43" s="160"/>
      <c r="N43" s="401">
        <f>'通過記録入力'!U15</f>
      </c>
      <c r="O43" s="605"/>
      <c r="P43" s="607"/>
    </row>
    <row r="44" spans="1:19" s="208" customFormat="1" ht="18.75" customHeight="1">
      <c r="A44" s="394" t="e">
        <f>通過記録入力!#REF!</f>
        <v>#REF!</v>
      </c>
      <c r="B44" s="547">
        <f>'通過記録入力'!B16</f>
      </c>
      <c r="C44" s="551">
        <f>'通過記録入力'!C16</f>
      </c>
      <c r="D44" s="555">
        <f>'通過記録入力'!N16</f>
      </c>
      <c r="E44" s="556"/>
      <c r="F44" s="555">
        <f>'通過記録入力'!O16</f>
      </c>
      <c r="G44" s="556"/>
      <c r="H44" s="555">
        <f>'通過記録入力'!P16</f>
      </c>
      <c r="I44" s="556"/>
      <c r="J44" s="555">
        <f>'通過記録入力'!Q16</f>
      </c>
      <c r="K44" s="556"/>
      <c r="L44" s="555">
        <f>'通過記録入力'!R16</f>
      </c>
      <c r="M44" s="556"/>
      <c r="N44" s="396">
        <f>'通過記録入力'!S16</f>
      </c>
      <c r="O44" s="605">
        <f>IF(C44="","","　°　′　″")</f>
      </c>
      <c r="P44" s="607">
        <f>IF(C44="","","位")</f>
      </c>
      <c r="S44" s="413"/>
    </row>
    <row r="45" spans="1:19" s="208" customFormat="1" ht="18.75" customHeight="1" outlineLevel="1">
      <c r="A45" s="394"/>
      <c r="B45" s="548"/>
      <c r="C45" s="552"/>
      <c r="D45" s="161">
        <f>IF(C44="","","　　′　″")</f>
      </c>
      <c r="E45" s="164"/>
      <c r="F45" s="161">
        <f>IF(C44="","","　　′　″")</f>
      </c>
      <c r="G45" s="164"/>
      <c r="H45" s="161">
        <f>IF(C44="","","　　′　″")</f>
      </c>
      <c r="I45" s="164"/>
      <c r="J45" s="161">
        <f>IF(C44="","","　　′　″")</f>
      </c>
      <c r="K45" s="164"/>
      <c r="L45" s="161">
        <f>IF(C44="","","　　′　″")</f>
      </c>
      <c r="M45" s="164"/>
      <c r="N45" s="396">
        <f>'通過記録入力'!T16</f>
      </c>
      <c r="O45" s="605"/>
      <c r="P45" s="607"/>
      <c r="S45" s="413"/>
    </row>
    <row r="46" spans="1:19" s="208" customFormat="1" ht="18.75" customHeight="1" outlineLevel="1">
      <c r="A46" s="394"/>
      <c r="B46" s="549"/>
      <c r="C46" s="553"/>
      <c r="D46" s="166">
        <f>IF(C44="","","　　′　″")</f>
      </c>
      <c r="E46" s="160"/>
      <c r="F46" s="166">
        <f>IF(C44="","","　　′　″")</f>
      </c>
      <c r="G46" s="160"/>
      <c r="H46" s="166">
        <f>IF(C44="","","　　′　″")</f>
      </c>
      <c r="I46" s="160"/>
      <c r="J46" s="166">
        <f>IF(C44="","","　　′　″")</f>
      </c>
      <c r="K46" s="160"/>
      <c r="L46" s="166">
        <f>IF(C44="","","　　′　″")</f>
      </c>
      <c r="M46" s="160"/>
      <c r="N46" s="401">
        <f>'通過記録入力'!U16</f>
      </c>
      <c r="O46" s="605"/>
      <c r="P46" s="607"/>
      <c r="S46" s="413"/>
    </row>
    <row r="47" spans="1:19" s="208" customFormat="1" ht="18.75" customHeight="1">
      <c r="A47" s="394" t="e">
        <f>'通過記録入力'!V16</f>
        <v>#VALUE!</v>
      </c>
      <c r="B47" s="547">
        <f>'通過記録入力'!B17</f>
      </c>
      <c r="C47" s="551">
        <f>'通過記録入力'!C17</f>
      </c>
      <c r="D47" s="555">
        <f>'通過記録入力'!N17</f>
      </c>
      <c r="E47" s="556"/>
      <c r="F47" s="555">
        <f>'通過記録入力'!O17</f>
      </c>
      <c r="G47" s="556"/>
      <c r="H47" s="555">
        <f>'通過記録入力'!P17</f>
      </c>
      <c r="I47" s="556"/>
      <c r="J47" s="555">
        <f>'通過記録入力'!Q17</f>
      </c>
      <c r="K47" s="556"/>
      <c r="L47" s="555">
        <f>'通過記録入力'!R17</f>
      </c>
      <c r="M47" s="556"/>
      <c r="N47" s="396">
        <f>'通過記録入力'!S17</f>
      </c>
      <c r="O47" s="605">
        <f>IF(C47="","","　°　′　″")</f>
      </c>
      <c r="P47" s="607">
        <f>IF(C47="","","位")</f>
      </c>
      <c r="S47" s="413"/>
    </row>
    <row r="48" spans="1:28" s="208" customFormat="1" ht="18.75" customHeight="1" outlineLevel="1">
      <c r="A48" s="394"/>
      <c r="B48" s="548"/>
      <c r="C48" s="552"/>
      <c r="D48" s="161">
        <f>IF(C47="","","　　′　″")</f>
      </c>
      <c r="E48" s="164"/>
      <c r="F48" s="161">
        <f>IF(C47="","","　　′　″")</f>
      </c>
      <c r="G48" s="164"/>
      <c r="H48" s="161">
        <f>IF(C47="","","　　′　″")</f>
      </c>
      <c r="I48" s="164"/>
      <c r="J48" s="161">
        <f>IF(C47="","","　　′　″")</f>
      </c>
      <c r="K48" s="164"/>
      <c r="L48" s="161">
        <f>IF(C47="","","　　′　″")</f>
      </c>
      <c r="M48" s="164"/>
      <c r="N48" s="396">
        <f>'通過記録入力'!T17</f>
      </c>
      <c r="O48" s="605"/>
      <c r="P48" s="607"/>
      <c r="S48" s="413"/>
      <c r="T48" s="404"/>
      <c r="U48" s="403"/>
      <c r="V48" s="404"/>
      <c r="W48" s="403"/>
      <c r="X48" s="404"/>
      <c r="Y48" s="403"/>
      <c r="Z48" s="404"/>
      <c r="AA48" s="405"/>
      <c r="AB48" s="404"/>
    </row>
    <row r="49" spans="1:19" s="208" customFormat="1" ht="18.75" customHeight="1" outlineLevel="1">
      <c r="A49" s="394"/>
      <c r="B49" s="549"/>
      <c r="C49" s="553"/>
      <c r="D49" s="166">
        <f>IF(C47="","","　　′　″")</f>
      </c>
      <c r="E49" s="160"/>
      <c r="F49" s="166">
        <f>IF(C47="","","　　′　″")</f>
      </c>
      <c r="G49" s="160"/>
      <c r="H49" s="166">
        <f>IF(C47="","","　　′　″")</f>
      </c>
      <c r="I49" s="160"/>
      <c r="J49" s="166">
        <f>IF(C47="","","　　′　″")</f>
      </c>
      <c r="K49" s="160"/>
      <c r="L49" s="166">
        <f>IF(C47="","","　　′　″")</f>
      </c>
      <c r="M49" s="160"/>
      <c r="N49" s="401">
        <f>'通過記録入力'!U17</f>
      </c>
      <c r="O49" s="605"/>
      <c r="P49" s="607"/>
      <c r="S49" s="413"/>
    </row>
    <row r="50" spans="1:16" s="208" customFormat="1" ht="18.75" customHeight="1">
      <c r="A50" s="394" t="e">
        <f>'通過記録入力'!V17</f>
        <v>#VALUE!</v>
      </c>
      <c r="B50" s="547">
        <f>'通過記録入力'!B18</f>
      </c>
      <c r="C50" s="551">
        <f>'通過記録入力'!C18</f>
      </c>
      <c r="D50" s="555">
        <f>'通過記録入力'!N18</f>
      </c>
      <c r="E50" s="556"/>
      <c r="F50" s="555">
        <f>'通過記録入力'!O18</f>
      </c>
      <c r="G50" s="556"/>
      <c r="H50" s="555">
        <f>'通過記録入力'!P18</f>
      </c>
      <c r="I50" s="556"/>
      <c r="J50" s="555">
        <f>'通過記録入力'!Q18</f>
      </c>
      <c r="K50" s="556"/>
      <c r="L50" s="555">
        <f>'通過記録入力'!R18</f>
      </c>
      <c r="M50" s="556"/>
      <c r="N50" s="396">
        <f>'通過記録入力'!S18</f>
      </c>
      <c r="O50" s="605">
        <f>IF(C50="","","　°　′　″")</f>
      </c>
      <c r="P50" s="607">
        <f>IF(C50="","","位")</f>
      </c>
    </row>
    <row r="51" spans="1:16" s="208" customFormat="1" ht="18.75" customHeight="1" outlineLevel="1">
      <c r="A51" s="394"/>
      <c r="B51" s="548"/>
      <c r="C51" s="552"/>
      <c r="D51" s="161">
        <f>IF(C50="","","　　′　″")</f>
      </c>
      <c r="E51" s="164"/>
      <c r="F51" s="161">
        <f>IF(C50="","","　　′　″")</f>
      </c>
      <c r="G51" s="164"/>
      <c r="H51" s="161">
        <f>IF(C50="","","　　′　″")</f>
      </c>
      <c r="I51" s="164"/>
      <c r="J51" s="161">
        <f>IF(C50="","","　　′　″")</f>
      </c>
      <c r="K51" s="164"/>
      <c r="L51" s="161">
        <f>IF(C50="","","　　′　″")</f>
      </c>
      <c r="M51" s="164"/>
      <c r="N51" s="396">
        <f>'通過記録入力'!T18</f>
      </c>
      <c r="O51" s="605"/>
      <c r="P51" s="607"/>
    </row>
    <row r="52" spans="1:16" s="208" customFormat="1" ht="18.75" customHeight="1" outlineLevel="1">
      <c r="A52" s="394"/>
      <c r="B52" s="549"/>
      <c r="C52" s="553"/>
      <c r="D52" s="166">
        <f>IF(C50="","","　　′　″")</f>
      </c>
      <c r="E52" s="160"/>
      <c r="F52" s="166">
        <f>IF(C50="","","　　′　″")</f>
      </c>
      <c r="G52" s="160"/>
      <c r="H52" s="166">
        <f>IF(C50="","","　　′　″")</f>
      </c>
      <c r="I52" s="160"/>
      <c r="J52" s="166">
        <f>IF(C50="","","　　′　″")</f>
      </c>
      <c r="K52" s="160"/>
      <c r="L52" s="166">
        <f>IF(C50="","","　　′　″")</f>
      </c>
      <c r="M52" s="160"/>
      <c r="N52" s="401">
        <f>'通過記録入力'!U18</f>
      </c>
      <c r="O52" s="605"/>
      <c r="P52" s="607"/>
    </row>
    <row r="53" spans="1:16" s="208" customFormat="1" ht="18.75" customHeight="1">
      <c r="A53" s="394" t="e">
        <f>'通過記録入力'!V18</f>
        <v>#VALUE!</v>
      </c>
      <c r="B53" s="547">
        <f>'通過記録入力'!B19</f>
      </c>
      <c r="C53" s="551">
        <f>'通過記録入力'!C19</f>
      </c>
      <c r="D53" s="555">
        <f>'通過記録入力'!N19</f>
      </c>
      <c r="E53" s="556"/>
      <c r="F53" s="555">
        <f>'通過記録入力'!O19</f>
      </c>
      <c r="G53" s="556"/>
      <c r="H53" s="555">
        <f>'通過記録入力'!P19</f>
      </c>
      <c r="I53" s="556"/>
      <c r="J53" s="555">
        <f>'通過記録入力'!Q19</f>
      </c>
      <c r="K53" s="556"/>
      <c r="L53" s="555">
        <f>'通過記録入力'!R19</f>
      </c>
      <c r="M53" s="556"/>
      <c r="N53" s="396">
        <f>'通過記録入力'!S19</f>
      </c>
      <c r="O53" s="605">
        <f>IF(C53="","","　°　′　″")</f>
      </c>
      <c r="P53" s="607">
        <f>IF(C53="","","位")</f>
      </c>
    </row>
    <row r="54" spans="1:16" s="208" customFormat="1" ht="18.75" customHeight="1" outlineLevel="1">
      <c r="A54" s="394"/>
      <c r="B54" s="548"/>
      <c r="C54" s="552"/>
      <c r="D54" s="161">
        <f>IF(C53="","","　　′　″")</f>
      </c>
      <c r="E54" s="164"/>
      <c r="F54" s="161">
        <f>IF(C53="","","　　′　″")</f>
      </c>
      <c r="G54" s="164"/>
      <c r="H54" s="161">
        <f>IF(C53="","","　　′　″")</f>
      </c>
      <c r="I54" s="164"/>
      <c r="J54" s="161">
        <f>IF(C53="","","　　′　″")</f>
      </c>
      <c r="K54" s="164"/>
      <c r="L54" s="161">
        <f>IF(C53="","","　　′　″")</f>
      </c>
      <c r="M54" s="164"/>
      <c r="N54" s="396">
        <f>'通過記録入力'!T19</f>
      </c>
      <c r="O54" s="605"/>
      <c r="P54" s="607"/>
    </row>
    <row r="55" spans="1:16" s="208" customFormat="1" ht="18.75" customHeight="1" outlineLevel="1">
      <c r="A55" s="394"/>
      <c r="B55" s="549"/>
      <c r="C55" s="553"/>
      <c r="D55" s="166">
        <f>IF(C53="","","　　′　″")</f>
      </c>
      <c r="E55" s="160"/>
      <c r="F55" s="166">
        <f>IF(C53="","","　　′　″")</f>
      </c>
      <c r="G55" s="160"/>
      <c r="H55" s="166">
        <f>IF(C53="","","　　′　″")</f>
      </c>
      <c r="I55" s="160"/>
      <c r="J55" s="166">
        <f>IF(C53="","","　　′　″")</f>
      </c>
      <c r="K55" s="160"/>
      <c r="L55" s="166">
        <f>IF(C53="","","　　′　″")</f>
      </c>
      <c r="M55" s="160"/>
      <c r="N55" s="401">
        <f>'通過記録入力'!U19</f>
      </c>
      <c r="O55" s="605"/>
      <c r="P55" s="607"/>
    </row>
    <row r="56" spans="1:16" s="208" customFormat="1" ht="18.75" customHeight="1">
      <c r="A56" s="394" t="e">
        <f>'通過記録入力'!V19</f>
        <v>#VALUE!</v>
      </c>
      <c r="B56" s="547">
        <f>'通過記録入力'!B20</f>
      </c>
      <c r="C56" s="551">
        <f>'通過記録入力'!C20</f>
      </c>
      <c r="D56" s="555">
        <f>'通過記録入力'!N20</f>
      </c>
      <c r="E56" s="556"/>
      <c r="F56" s="555">
        <f>'通過記録入力'!O20</f>
      </c>
      <c r="G56" s="556"/>
      <c r="H56" s="555">
        <f>'通過記録入力'!P20</f>
      </c>
      <c r="I56" s="556"/>
      <c r="J56" s="555">
        <f>'通過記録入力'!Q20</f>
      </c>
      <c r="K56" s="556"/>
      <c r="L56" s="555">
        <f>'通過記録入力'!R20</f>
      </c>
      <c r="M56" s="556"/>
      <c r="N56" s="396">
        <f>'通過記録入力'!S20</f>
      </c>
      <c r="O56" s="605">
        <f>IF(C56="","","　°　′　″")</f>
      </c>
      <c r="P56" s="607">
        <f>IF(C56="","","位")</f>
      </c>
    </row>
    <row r="57" spans="1:16" s="208" customFormat="1" ht="18.75" customHeight="1" outlineLevel="1">
      <c r="A57" s="394"/>
      <c r="B57" s="548"/>
      <c r="C57" s="552"/>
      <c r="D57" s="161">
        <f>IF(C56="","","　　′　″")</f>
      </c>
      <c r="E57" s="164"/>
      <c r="F57" s="161">
        <f>IF(C56="","","　　′　″")</f>
      </c>
      <c r="G57" s="164"/>
      <c r="H57" s="161">
        <f>IF(C56="","","　　′　″")</f>
      </c>
      <c r="I57" s="164"/>
      <c r="J57" s="161">
        <f>IF(C56="","","　　′　″")</f>
      </c>
      <c r="K57" s="164"/>
      <c r="L57" s="161">
        <f>IF(C56="","","　　′　″")</f>
      </c>
      <c r="M57" s="164"/>
      <c r="N57" s="396">
        <f>'通過記録入力'!T20</f>
      </c>
      <c r="O57" s="605"/>
      <c r="P57" s="607"/>
    </row>
    <row r="58" spans="1:16" s="208" customFormat="1" ht="18.75" customHeight="1" outlineLevel="1">
      <c r="A58" s="394"/>
      <c r="B58" s="549"/>
      <c r="C58" s="553"/>
      <c r="D58" s="166">
        <f>IF(C56="","","　　′　″")</f>
      </c>
      <c r="E58" s="160"/>
      <c r="F58" s="166">
        <f>IF(C56="","","　　′　″")</f>
      </c>
      <c r="G58" s="160"/>
      <c r="H58" s="166">
        <f>IF(C56="","","　　′　″")</f>
      </c>
      <c r="I58" s="160"/>
      <c r="J58" s="166">
        <f>IF(C56="","","　　′　″")</f>
      </c>
      <c r="K58" s="160"/>
      <c r="L58" s="166">
        <f>IF(C56="","","　　′　″")</f>
      </c>
      <c r="M58" s="160"/>
      <c r="N58" s="401">
        <f>'通過記録入力'!U20</f>
      </c>
      <c r="O58" s="605"/>
      <c r="P58" s="607"/>
    </row>
    <row r="59" spans="1:16" s="208" customFormat="1" ht="18.75" customHeight="1">
      <c r="A59" s="394" t="e">
        <f>'通過記録入力'!V20</f>
        <v>#VALUE!</v>
      </c>
      <c r="B59" s="547">
        <f>'通過記録入力'!B21</f>
      </c>
      <c r="C59" s="551">
        <f>'通過記録入力'!C21</f>
      </c>
      <c r="D59" s="555">
        <f>'通過記録入力'!N21</f>
      </c>
      <c r="E59" s="556"/>
      <c r="F59" s="555">
        <f>'通過記録入力'!O21</f>
      </c>
      <c r="G59" s="556"/>
      <c r="H59" s="555">
        <f>'通過記録入力'!P21</f>
      </c>
      <c r="I59" s="556"/>
      <c r="J59" s="555">
        <f>'通過記録入力'!Q21</f>
      </c>
      <c r="K59" s="556"/>
      <c r="L59" s="555">
        <f>'通過記録入力'!R21</f>
      </c>
      <c r="M59" s="556"/>
      <c r="N59" s="396">
        <f>'通過記録入力'!S21</f>
      </c>
      <c r="O59" s="605">
        <f>IF(C59="","","　°　′　″")</f>
      </c>
      <c r="P59" s="607">
        <f>IF(C59="","","位")</f>
      </c>
    </row>
    <row r="60" spans="1:16" s="208" customFormat="1" ht="18.75" customHeight="1" outlineLevel="1">
      <c r="A60" s="394"/>
      <c r="B60" s="548"/>
      <c r="C60" s="552"/>
      <c r="D60" s="161">
        <f>IF(C59="","","　　′　″")</f>
      </c>
      <c r="E60" s="164"/>
      <c r="F60" s="161">
        <f>IF(C59="","","　　′　″")</f>
      </c>
      <c r="G60" s="164"/>
      <c r="H60" s="161">
        <f>IF(C59="","","　　′　″")</f>
      </c>
      <c r="I60" s="164"/>
      <c r="J60" s="161">
        <f>IF(C59="","","　　′　″")</f>
      </c>
      <c r="K60" s="164"/>
      <c r="L60" s="161">
        <f>IF(C59="","","　　′　″")</f>
      </c>
      <c r="M60" s="164"/>
      <c r="N60" s="396">
        <f>'通過記録入力'!T21</f>
      </c>
      <c r="O60" s="605"/>
      <c r="P60" s="607"/>
    </row>
    <row r="61" spans="1:16" s="208" customFormat="1" ht="18.75" customHeight="1" outlineLevel="1">
      <c r="A61" s="394"/>
      <c r="B61" s="549"/>
      <c r="C61" s="553"/>
      <c r="D61" s="166">
        <f>IF(C59="","","　　′　″")</f>
      </c>
      <c r="E61" s="160"/>
      <c r="F61" s="166">
        <f>IF(C59="","","　　′　″")</f>
      </c>
      <c r="G61" s="160"/>
      <c r="H61" s="166">
        <f>IF(C59="","","　　′　″")</f>
      </c>
      <c r="I61" s="160"/>
      <c r="J61" s="166">
        <f>IF(C59="","","　　′　″")</f>
      </c>
      <c r="K61" s="160"/>
      <c r="L61" s="166">
        <f>IF(C59="","","　　′　″")</f>
      </c>
      <c r="M61" s="160"/>
      <c r="N61" s="401">
        <f>'通過記録入力'!U21</f>
      </c>
      <c r="O61" s="605"/>
      <c r="P61" s="607"/>
    </row>
    <row r="62" spans="1:16" s="208" customFormat="1" ht="18.75" customHeight="1">
      <c r="A62" s="394" t="e">
        <f>'通過記録入力'!V21</f>
        <v>#VALUE!</v>
      </c>
      <c r="B62" s="547">
        <f>'通過記録入力'!B22</f>
      </c>
      <c r="C62" s="551">
        <f>'通過記録入力'!C22</f>
      </c>
      <c r="D62" s="555">
        <f>'通過記録入力'!N22</f>
      </c>
      <c r="E62" s="556"/>
      <c r="F62" s="555">
        <f>'通過記録入力'!O22</f>
      </c>
      <c r="G62" s="556"/>
      <c r="H62" s="555">
        <f>'通過記録入力'!P22</f>
      </c>
      <c r="I62" s="556"/>
      <c r="J62" s="555">
        <f>'通過記録入力'!Q22</f>
      </c>
      <c r="K62" s="556"/>
      <c r="L62" s="555">
        <f>'通過記録入力'!R22</f>
      </c>
      <c r="M62" s="556"/>
      <c r="N62" s="396">
        <f>'通過記録入力'!S22</f>
      </c>
      <c r="O62" s="605">
        <f>IF(C62="","","　°　′　″")</f>
      </c>
      <c r="P62" s="607">
        <f>IF(C62="","","位")</f>
      </c>
    </row>
    <row r="63" spans="1:16" s="208" customFormat="1" ht="18.75" customHeight="1" outlineLevel="1">
      <c r="A63" s="394"/>
      <c r="B63" s="548"/>
      <c r="C63" s="552"/>
      <c r="D63" s="161">
        <f>IF(C62="","","　　′　″")</f>
      </c>
      <c r="E63" s="164"/>
      <c r="F63" s="161">
        <f>IF(C62="","","　　′　″")</f>
      </c>
      <c r="G63" s="164"/>
      <c r="H63" s="161">
        <f>IF(C62="","","　　′　″")</f>
      </c>
      <c r="I63" s="164"/>
      <c r="J63" s="161">
        <f>IF(C62="","","　　′　″")</f>
      </c>
      <c r="K63" s="164"/>
      <c r="L63" s="161">
        <f>IF(C62="","","　　′　″")</f>
      </c>
      <c r="M63" s="164"/>
      <c r="N63" s="396">
        <f>'通過記録入力'!T22</f>
      </c>
      <c r="O63" s="605"/>
      <c r="P63" s="607"/>
    </row>
    <row r="64" spans="1:16" s="208" customFormat="1" ht="18.75" customHeight="1" outlineLevel="1">
      <c r="A64" s="394"/>
      <c r="B64" s="549"/>
      <c r="C64" s="553"/>
      <c r="D64" s="166">
        <f>IF(C62="","","　　′　″")</f>
      </c>
      <c r="E64" s="160"/>
      <c r="F64" s="166">
        <f>IF(C62="","","　　′　″")</f>
      </c>
      <c r="G64" s="160"/>
      <c r="H64" s="166">
        <f>IF(C62="","","　　′　″")</f>
      </c>
      <c r="I64" s="160"/>
      <c r="J64" s="166">
        <f>IF(C62="","","　　′　″")</f>
      </c>
      <c r="K64" s="160"/>
      <c r="L64" s="166">
        <f>IF(C62="","","　　′　″")</f>
      </c>
      <c r="M64" s="160"/>
      <c r="N64" s="401">
        <f>'通過記録入力'!U22</f>
      </c>
      <c r="O64" s="605"/>
      <c r="P64" s="607"/>
    </row>
    <row r="65" spans="1:16" s="208" customFormat="1" ht="18.75" customHeight="1">
      <c r="A65" s="394" t="e">
        <f>'通過記録入力'!V22</f>
        <v>#VALUE!</v>
      </c>
      <c r="B65" s="547">
        <f>'通過記録入力'!B23</f>
      </c>
      <c r="C65" s="551">
        <f>'通過記録入力'!C23</f>
      </c>
      <c r="D65" s="555">
        <f>'通過記録入力'!N23</f>
      </c>
      <c r="E65" s="556"/>
      <c r="F65" s="555">
        <f>'通過記録入力'!O23</f>
      </c>
      <c r="G65" s="556"/>
      <c r="H65" s="555">
        <f>'通過記録入力'!P23</f>
      </c>
      <c r="I65" s="556"/>
      <c r="J65" s="555">
        <f>'通過記録入力'!Q23</f>
      </c>
      <c r="K65" s="556"/>
      <c r="L65" s="555">
        <f>'通過記録入力'!R23</f>
      </c>
      <c r="M65" s="556"/>
      <c r="N65" s="396">
        <f>'通過記録入力'!S23</f>
      </c>
      <c r="O65" s="605">
        <f>IF(C65="","","　°　′　″")</f>
      </c>
      <c r="P65" s="607">
        <f>IF(C65="","","位")</f>
      </c>
    </row>
    <row r="66" spans="1:16" s="208" customFormat="1" ht="18.75" customHeight="1" outlineLevel="1">
      <c r="A66" s="394"/>
      <c r="B66" s="548"/>
      <c r="C66" s="552"/>
      <c r="D66" s="161">
        <f>IF(C65="","","　　′　″")</f>
      </c>
      <c r="E66" s="164"/>
      <c r="F66" s="161">
        <f>IF(C65="","","　　′　″")</f>
      </c>
      <c r="G66" s="164"/>
      <c r="H66" s="161">
        <f>IF(C65="","","　　′　″")</f>
      </c>
      <c r="I66" s="164"/>
      <c r="J66" s="161">
        <f>IF(C65="","","　　′　″")</f>
      </c>
      <c r="K66" s="164"/>
      <c r="L66" s="161">
        <f>IF(C65="","","　　′　″")</f>
      </c>
      <c r="M66" s="164"/>
      <c r="N66" s="396">
        <f>'通過記録入力'!T23</f>
      </c>
      <c r="O66" s="605"/>
      <c r="P66" s="607"/>
    </row>
    <row r="67" spans="1:16" s="208" customFormat="1" ht="18.75" customHeight="1" outlineLevel="1">
      <c r="A67" s="394"/>
      <c r="B67" s="549"/>
      <c r="C67" s="553"/>
      <c r="D67" s="166">
        <f>IF(C65="","","　　′　″")</f>
      </c>
      <c r="E67" s="160"/>
      <c r="F67" s="166">
        <f>IF(C65="","","　　′　″")</f>
      </c>
      <c r="G67" s="160"/>
      <c r="H67" s="166">
        <f>IF(C65="","","　　′　″")</f>
      </c>
      <c r="I67" s="160"/>
      <c r="J67" s="166">
        <f>IF(C65="","","　　′　″")</f>
      </c>
      <c r="K67" s="160"/>
      <c r="L67" s="166">
        <f>IF(C65="","","　　′　″")</f>
      </c>
      <c r="M67" s="160"/>
      <c r="N67" s="401">
        <f>'通過記録入力'!U23</f>
      </c>
      <c r="O67" s="605"/>
      <c r="P67" s="607"/>
    </row>
    <row r="68" spans="1:16" s="208" customFormat="1" ht="18.75" customHeight="1">
      <c r="A68" s="394" t="e">
        <f>'通過記録入力'!V23</f>
        <v>#VALUE!</v>
      </c>
      <c r="B68" s="547">
        <f>'通過記録入力'!B24</f>
      </c>
      <c r="C68" s="551">
        <f>'通過記録入力'!C24</f>
      </c>
      <c r="D68" s="555">
        <f>'通過記録入力'!N24</f>
      </c>
      <c r="E68" s="556"/>
      <c r="F68" s="555">
        <f>'通過記録入力'!O24</f>
      </c>
      <c r="G68" s="556"/>
      <c r="H68" s="555">
        <f>'通過記録入力'!P24</f>
      </c>
      <c r="I68" s="556"/>
      <c r="J68" s="555">
        <f>'通過記録入力'!Q24</f>
      </c>
      <c r="K68" s="556"/>
      <c r="L68" s="555">
        <f>'通過記録入力'!R24</f>
      </c>
      <c r="M68" s="556"/>
      <c r="N68" s="396">
        <f>'通過記録入力'!S24</f>
      </c>
      <c r="O68" s="605">
        <f>IF(C68="","","　°　′　″")</f>
      </c>
      <c r="P68" s="607">
        <f>IF(C68="","","位")</f>
      </c>
    </row>
    <row r="69" spans="1:16" s="208" customFormat="1" ht="18.75" customHeight="1" outlineLevel="1">
      <c r="A69" s="394"/>
      <c r="B69" s="548"/>
      <c r="C69" s="552"/>
      <c r="D69" s="161">
        <f>IF(C68="","","　　′　″")</f>
      </c>
      <c r="E69" s="164"/>
      <c r="F69" s="161">
        <f>IF(C68="","","　　′　″")</f>
      </c>
      <c r="G69" s="164"/>
      <c r="H69" s="161">
        <f>IF(C68="","","　　′　″")</f>
      </c>
      <c r="I69" s="164"/>
      <c r="J69" s="161">
        <f>IF(C68="","","　　′　″")</f>
      </c>
      <c r="K69" s="164"/>
      <c r="L69" s="161">
        <f>IF(C68="","","　　′　″")</f>
      </c>
      <c r="M69" s="164"/>
      <c r="N69" s="396">
        <f>'通過記録入力'!T24</f>
      </c>
      <c r="O69" s="605"/>
      <c r="P69" s="607"/>
    </row>
    <row r="70" spans="1:16" s="208" customFormat="1" ht="18.75" customHeight="1" outlineLevel="1">
      <c r="A70" s="394"/>
      <c r="B70" s="549"/>
      <c r="C70" s="553"/>
      <c r="D70" s="166">
        <f>IF(C68="","","　　′　″")</f>
      </c>
      <c r="E70" s="160"/>
      <c r="F70" s="166">
        <f>IF(C68="","","　　′　″")</f>
      </c>
      <c r="G70" s="160"/>
      <c r="H70" s="166">
        <f>IF(C68="","","　　′　″")</f>
      </c>
      <c r="I70" s="160"/>
      <c r="J70" s="166">
        <f>IF(C68="","","　　′　″")</f>
      </c>
      <c r="K70" s="160"/>
      <c r="L70" s="166">
        <f>IF(C68="","","　　′　″")</f>
      </c>
      <c r="M70" s="160"/>
      <c r="N70" s="401">
        <f>'通過記録入力'!U24</f>
      </c>
      <c r="O70" s="605"/>
      <c r="P70" s="607"/>
    </row>
    <row r="71" spans="1:16" s="208" customFormat="1" ht="18.75" customHeight="1">
      <c r="A71" s="394" t="e">
        <f>'通過記録入力'!V24</f>
        <v>#VALUE!</v>
      </c>
      <c r="B71" s="547">
        <f>'通過記録入力'!B25</f>
      </c>
      <c r="C71" s="551">
        <f>'通過記録入力'!C25</f>
      </c>
      <c r="D71" s="555">
        <f>'通過記録入力'!N25</f>
      </c>
      <c r="E71" s="556"/>
      <c r="F71" s="555">
        <f>'通過記録入力'!O25</f>
      </c>
      <c r="G71" s="556"/>
      <c r="H71" s="555">
        <f>'通過記録入力'!P25</f>
      </c>
      <c r="I71" s="556"/>
      <c r="J71" s="555">
        <f>'通過記録入力'!Q25</f>
      </c>
      <c r="K71" s="556"/>
      <c r="L71" s="555">
        <f>'通過記録入力'!R25</f>
      </c>
      <c r="M71" s="556"/>
      <c r="N71" s="396">
        <f>'通過記録入力'!S25</f>
      </c>
      <c r="O71" s="605">
        <f>IF(C71="","","　°　′　″")</f>
      </c>
      <c r="P71" s="607">
        <f>IF(C71="","","位")</f>
      </c>
    </row>
    <row r="72" spans="1:16" s="208" customFormat="1" ht="18.75" customHeight="1" outlineLevel="1">
      <c r="A72" s="394"/>
      <c r="B72" s="548"/>
      <c r="C72" s="552"/>
      <c r="D72" s="161">
        <f>IF(C71="","","　　′　″")</f>
      </c>
      <c r="E72" s="164"/>
      <c r="F72" s="161">
        <f>IF(C71="","","　　′　″")</f>
      </c>
      <c r="G72" s="164"/>
      <c r="H72" s="161">
        <f>IF(C71="","","　　′　″")</f>
      </c>
      <c r="I72" s="164"/>
      <c r="J72" s="161">
        <f>IF(C71="","","　　′　″")</f>
      </c>
      <c r="K72" s="164"/>
      <c r="L72" s="161">
        <f>IF(C71="","","　　′　″")</f>
      </c>
      <c r="M72" s="164"/>
      <c r="N72" s="396">
        <f>'通過記録入力'!T25</f>
      </c>
      <c r="O72" s="605"/>
      <c r="P72" s="607"/>
    </row>
    <row r="73" spans="1:16" s="208" customFormat="1" ht="18.75" customHeight="1" outlineLevel="1">
      <c r="A73" s="394"/>
      <c r="B73" s="549"/>
      <c r="C73" s="553"/>
      <c r="D73" s="166">
        <f>IF(C71="","","　　′　″")</f>
      </c>
      <c r="E73" s="160"/>
      <c r="F73" s="166">
        <f>IF(C71="","","　　′　″")</f>
      </c>
      <c r="G73" s="160"/>
      <c r="H73" s="166">
        <f>IF(C71="","","　　′　″")</f>
      </c>
      <c r="I73" s="160"/>
      <c r="J73" s="166">
        <f>IF(C71="","","　　′　″")</f>
      </c>
      <c r="K73" s="160"/>
      <c r="L73" s="166">
        <f>IF(C71="","","　　′　″")</f>
      </c>
      <c r="M73" s="160"/>
      <c r="N73" s="401">
        <f>'通過記録入力'!U25</f>
      </c>
      <c r="O73" s="605"/>
      <c r="P73" s="607"/>
    </row>
    <row r="74" spans="1:16" s="208" customFormat="1" ht="18.75" customHeight="1">
      <c r="A74" s="394" t="e">
        <f>'通過記録入力'!V25</f>
        <v>#VALUE!</v>
      </c>
      <c r="B74" s="547">
        <f>'通過記録入力'!B26</f>
      </c>
      <c r="C74" s="551">
        <f>'通過記録入力'!C26</f>
      </c>
      <c r="D74" s="555">
        <f>'通過記録入力'!N26</f>
      </c>
      <c r="E74" s="556"/>
      <c r="F74" s="555">
        <f>'通過記録入力'!O26</f>
      </c>
      <c r="G74" s="556"/>
      <c r="H74" s="555">
        <f>'通過記録入力'!P26</f>
      </c>
      <c r="I74" s="556"/>
      <c r="J74" s="555">
        <f>'通過記録入力'!Q26</f>
      </c>
      <c r="K74" s="556"/>
      <c r="L74" s="555">
        <f>'通過記録入力'!R26</f>
      </c>
      <c r="M74" s="556"/>
      <c r="N74" s="396">
        <f>'通過記録入力'!S26</f>
      </c>
      <c r="O74" s="605">
        <f>IF(C74="","","　°　′　″")</f>
      </c>
      <c r="P74" s="607">
        <f>IF(C74="","","位")</f>
      </c>
    </row>
    <row r="75" spans="1:16" s="208" customFormat="1" ht="18.75" customHeight="1" outlineLevel="1">
      <c r="A75" s="394"/>
      <c r="B75" s="548"/>
      <c r="C75" s="552"/>
      <c r="D75" s="161">
        <f>IF(C74="","","　　′　″")</f>
      </c>
      <c r="E75" s="164"/>
      <c r="F75" s="161">
        <f>IF(C74="","","　　′　″")</f>
      </c>
      <c r="G75" s="164"/>
      <c r="H75" s="161">
        <f>IF(C74="","","　　′　″")</f>
      </c>
      <c r="I75" s="164"/>
      <c r="J75" s="161">
        <f>IF(C74="","","　　′　″")</f>
      </c>
      <c r="K75" s="164"/>
      <c r="L75" s="161">
        <f>IF(C74="","","　　′　″")</f>
      </c>
      <c r="M75" s="164"/>
      <c r="N75" s="396">
        <f>'通過記録入力'!T26</f>
      </c>
      <c r="O75" s="605"/>
      <c r="P75" s="607"/>
    </row>
    <row r="76" spans="1:16" s="208" customFormat="1" ht="18.75" customHeight="1" outlineLevel="1">
      <c r="A76" s="394"/>
      <c r="B76" s="549"/>
      <c r="C76" s="553"/>
      <c r="D76" s="166">
        <f>IF(C74="","","　　′　″")</f>
      </c>
      <c r="E76" s="160"/>
      <c r="F76" s="166">
        <f>IF(C74="","","　　′　″")</f>
      </c>
      <c r="G76" s="160"/>
      <c r="H76" s="166">
        <f>IF(C74="","","　　′　″")</f>
      </c>
      <c r="I76" s="160"/>
      <c r="J76" s="166">
        <f>IF(C74="","","　　′　″")</f>
      </c>
      <c r="K76" s="160"/>
      <c r="L76" s="166">
        <f>IF(C74="","","　　′　″")</f>
      </c>
      <c r="M76" s="160"/>
      <c r="N76" s="401">
        <f>'通過記録入力'!U26</f>
      </c>
      <c r="O76" s="605"/>
      <c r="P76" s="607"/>
    </row>
    <row r="77" spans="1:16" s="208" customFormat="1" ht="18.75" customHeight="1">
      <c r="A77" s="394" t="e">
        <f>'通過記録入力'!V26</f>
        <v>#VALUE!</v>
      </c>
      <c r="B77" s="547">
        <f>'通過記録入力'!B27</f>
      </c>
      <c r="C77" s="551">
        <f>'通過記録入力'!C27</f>
      </c>
      <c r="D77" s="555">
        <f>'通過記録入力'!N27</f>
      </c>
      <c r="E77" s="556"/>
      <c r="F77" s="555">
        <f>'通過記録入力'!O27</f>
      </c>
      <c r="G77" s="556"/>
      <c r="H77" s="555">
        <f>'通過記録入力'!P27</f>
      </c>
      <c r="I77" s="556"/>
      <c r="J77" s="555">
        <f>'通過記録入力'!Q27</f>
      </c>
      <c r="K77" s="556"/>
      <c r="L77" s="555">
        <f>'通過記録入力'!R27</f>
      </c>
      <c r="M77" s="556"/>
      <c r="N77" s="396">
        <f>'通過記録入力'!S27</f>
      </c>
      <c r="O77" s="605">
        <f>IF(C77="","","　°　′　″")</f>
      </c>
      <c r="P77" s="607">
        <f>IF(C77="","","位")</f>
      </c>
    </row>
    <row r="78" spans="1:16" s="208" customFormat="1" ht="18.75" customHeight="1" outlineLevel="1">
      <c r="A78" s="394"/>
      <c r="B78" s="548"/>
      <c r="C78" s="552"/>
      <c r="D78" s="161">
        <f>IF(C77="","","　　′　″")</f>
      </c>
      <c r="E78" s="164"/>
      <c r="F78" s="161">
        <f>IF(C77="","","　　′　″")</f>
      </c>
      <c r="G78" s="164"/>
      <c r="H78" s="161">
        <f>IF(C77="","","　　′　″")</f>
      </c>
      <c r="I78" s="164"/>
      <c r="J78" s="161">
        <f>IF(C77="","","　　′　″")</f>
      </c>
      <c r="K78" s="164"/>
      <c r="L78" s="161">
        <f>IF(C77="","","　　′　″")</f>
      </c>
      <c r="M78" s="164"/>
      <c r="N78" s="396">
        <f>'通過記録入力'!T27</f>
      </c>
      <c r="O78" s="605"/>
      <c r="P78" s="607"/>
    </row>
    <row r="79" spans="1:16" s="208" customFormat="1" ht="18.75" customHeight="1" outlineLevel="1">
      <c r="A79" s="394"/>
      <c r="B79" s="549"/>
      <c r="C79" s="553"/>
      <c r="D79" s="166">
        <f>IF(C77="","","　　′　″")</f>
      </c>
      <c r="E79" s="160"/>
      <c r="F79" s="166">
        <f>IF(C77="","","　　′　″")</f>
      </c>
      <c r="G79" s="160"/>
      <c r="H79" s="166">
        <f>IF(C77="","","　　′　″")</f>
      </c>
      <c r="I79" s="160"/>
      <c r="J79" s="166">
        <f>IF(C77="","","　　′　″")</f>
      </c>
      <c r="K79" s="160"/>
      <c r="L79" s="166">
        <f>IF(C77="","","　　′　″")</f>
      </c>
      <c r="M79" s="160"/>
      <c r="N79" s="401">
        <f>'通過記録入力'!U27</f>
      </c>
      <c r="O79" s="605"/>
      <c r="P79" s="607"/>
    </row>
    <row r="80" spans="1:16" s="208" customFormat="1" ht="18.75" customHeight="1">
      <c r="A80" s="394" t="e">
        <f>'通過記録入力'!V27</f>
        <v>#VALUE!</v>
      </c>
      <c r="B80" s="547">
        <f>'通過記録入力'!B28</f>
      </c>
      <c r="C80" s="551">
        <f>'通過記録入力'!C28</f>
      </c>
      <c r="D80" s="555">
        <f>'通過記録入力'!N28</f>
      </c>
      <c r="E80" s="556"/>
      <c r="F80" s="555">
        <f>'通過記録入力'!O28</f>
      </c>
      <c r="G80" s="556"/>
      <c r="H80" s="555">
        <f>'通過記録入力'!P28</f>
      </c>
      <c r="I80" s="556"/>
      <c r="J80" s="555">
        <f>'通過記録入力'!Q28</f>
      </c>
      <c r="K80" s="556"/>
      <c r="L80" s="555">
        <f>'通過記録入力'!R28</f>
      </c>
      <c r="M80" s="556"/>
      <c r="N80" s="396">
        <f>'通過記録入力'!S28</f>
      </c>
      <c r="O80" s="605">
        <f>IF(C80="","","　°　′　″")</f>
      </c>
      <c r="P80" s="607">
        <f>IF(C80="","","位")</f>
      </c>
    </row>
    <row r="81" spans="1:16" s="208" customFormat="1" ht="18.75" customHeight="1" outlineLevel="1">
      <c r="A81" s="394"/>
      <c r="B81" s="548"/>
      <c r="C81" s="552"/>
      <c r="D81" s="161">
        <f>IF(C80="","","　　′　″")</f>
      </c>
      <c r="E81" s="164"/>
      <c r="F81" s="161">
        <f>IF(C80="","","　　′　″")</f>
      </c>
      <c r="G81" s="164"/>
      <c r="H81" s="161">
        <f>IF(C80="","","　　′　″")</f>
      </c>
      <c r="I81" s="164"/>
      <c r="J81" s="161">
        <f>IF(C80="","","　　′　″")</f>
      </c>
      <c r="K81" s="164"/>
      <c r="L81" s="161">
        <f>IF(C80="","","　　′　″")</f>
      </c>
      <c r="M81" s="164"/>
      <c r="N81" s="396">
        <f>'通過記録入力'!T28</f>
      </c>
      <c r="O81" s="605"/>
      <c r="P81" s="607"/>
    </row>
    <row r="82" spans="1:16" s="208" customFormat="1" ht="18.75" customHeight="1" outlineLevel="1">
      <c r="A82" s="394"/>
      <c r="B82" s="549"/>
      <c r="C82" s="553"/>
      <c r="D82" s="166">
        <f>IF(C80="","","　　′　″")</f>
      </c>
      <c r="E82" s="160"/>
      <c r="F82" s="166">
        <f>IF(C80="","","　　′　″")</f>
      </c>
      <c r="G82" s="160"/>
      <c r="H82" s="166">
        <f>IF(C80="","","　　′　″")</f>
      </c>
      <c r="I82" s="160"/>
      <c r="J82" s="166">
        <f>IF(C80="","","　　′　″")</f>
      </c>
      <c r="K82" s="160"/>
      <c r="L82" s="166">
        <f>IF(C80="","","　　′　″")</f>
      </c>
      <c r="M82" s="160"/>
      <c r="N82" s="401">
        <f>'通過記録入力'!U28</f>
      </c>
      <c r="O82" s="605"/>
      <c r="P82" s="607"/>
    </row>
    <row r="83" spans="1:19" s="208" customFormat="1" ht="18.75" customHeight="1">
      <c r="A83" s="394" t="e">
        <f>通過記録入力!#REF!</f>
        <v>#REF!</v>
      </c>
      <c r="B83" s="547">
        <f>'通過記録入力'!B29</f>
      </c>
      <c r="C83" s="551">
        <f>'通過記録入力'!C29</f>
      </c>
      <c r="D83" s="555">
        <f>'通過記録入力'!N29</f>
      </c>
      <c r="E83" s="556"/>
      <c r="F83" s="555">
        <f>'通過記録入力'!O29</f>
      </c>
      <c r="G83" s="556"/>
      <c r="H83" s="555">
        <f>'通過記録入力'!P29</f>
      </c>
      <c r="I83" s="556"/>
      <c r="J83" s="555">
        <f>'通過記録入力'!Q29</f>
      </c>
      <c r="K83" s="556"/>
      <c r="L83" s="555">
        <f>'通過記録入力'!R29</f>
      </c>
      <c r="M83" s="556"/>
      <c r="N83" s="396">
        <f>'通過記録入力'!S29</f>
      </c>
      <c r="O83" s="605">
        <f>IF(C83="","","　°　′　″")</f>
      </c>
      <c r="P83" s="607">
        <f>IF(C83="","","位")</f>
      </c>
      <c r="S83" s="413"/>
    </row>
    <row r="84" spans="1:28" s="208" customFormat="1" ht="18.75" customHeight="1" outlineLevel="1">
      <c r="A84" s="394"/>
      <c r="B84" s="548"/>
      <c r="C84" s="552"/>
      <c r="D84" s="161">
        <f>IF(C83="","","　　′　″")</f>
      </c>
      <c r="E84" s="164"/>
      <c r="F84" s="161">
        <f>IF(C83="","","　　′　″")</f>
      </c>
      <c r="G84" s="164"/>
      <c r="H84" s="161">
        <f>IF(C83="","","　　′　″")</f>
      </c>
      <c r="I84" s="164"/>
      <c r="J84" s="161">
        <f>IF(C83="","","　　′　″")</f>
      </c>
      <c r="K84" s="164"/>
      <c r="L84" s="161">
        <f>IF(C83="","","　　′　″")</f>
      </c>
      <c r="M84" s="164"/>
      <c r="N84" s="396">
        <f>'通過記録入力'!T29</f>
      </c>
      <c r="O84" s="605"/>
      <c r="P84" s="607"/>
      <c r="S84" s="413"/>
      <c r="T84" s="404"/>
      <c r="U84" s="403"/>
      <c r="V84" s="404"/>
      <c r="W84" s="403"/>
      <c r="X84" s="404"/>
      <c r="Y84" s="403"/>
      <c r="Z84" s="404"/>
      <c r="AA84" s="405"/>
      <c r="AB84" s="404"/>
    </row>
    <row r="85" spans="1:19" s="208" customFormat="1" ht="18.75" customHeight="1" outlineLevel="1">
      <c r="A85" s="394"/>
      <c r="B85" s="549"/>
      <c r="C85" s="553"/>
      <c r="D85" s="166">
        <f>IF(C83="","","　　′　″")</f>
      </c>
      <c r="E85" s="160"/>
      <c r="F85" s="166">
        <f>IF(C83="","","　　′　″")</f>
      </c>
      <c r="G85" s="160"/>
      <c r="H85" s="166">
        <f>IF(C83="","","　　′　″")</f>
      </c>
      <c r="I85" s="160"/>
      <c r="J85" s="166">
        <f>IF(C83="","","　　′　″")</f>
      </c>
      <c r="K85" s="160"/>
      <c r="L85" s="166">
        <f>IF(C83="","","　　′　″")</f>
      </c>
      <c r="M85" s="160"/>
      <c r="N85" s="401">
        <f>'通過記録入力'!U29</f>
      </c>
      <c r="O85" s="605"/>
      <c r="P85" s="607"/>
      <c r="S85" s="413"/>
    </row>
    <row r="86" spans="1:19" s="208" customFormat="1" ht="18.75" customHeight="1">
      <c r="A86" s="394" t="e">
        <f>'通過記録入力'!V28</f>
        <v>#VALUE!</v>
      </c>
      <c r="B86" s="547">
        <f>'通過記録入力'!B30</f>
      </c>
      <c r="C86" s="551">
        <f>'通過記録入力'!C30</f>
      </c>
      <c r="D86" s="555">
        <f>'通過記録入力'!N30</f>
      </c>
      <c r="E86" s="556"/>
      <c r="F86" s="555">
        <f>'通過記録入力'!O30</f>
      </c>
      <c r="G86" s="556"/>
      <c r="H86" s="555">
        <f>'通過記録入力'!P30</f>
      </c>
      <c r="I86" s="556"/>
      <c r="J86" s="555">
        <f>'通過記録入力'!Q30</f>
      </c>
      <c r="K86" s="556"/>
      <c r="L86" s="555">
        <f>'通過記録入力'!R30</f>
      </c>
      <c r="M86" s="556"/>
      <c r="N86" s="396">
        <f>'通過記録入力'!S30</f>
      </c>
      <c r="O86" s="605">
        <f>IF(C86="","","　°　′　″")</f>
      </c>
      <c r="P86" s="607">
        <f>IF(C86="","","位")</f>
      </c>
      <c r="S86" s="374"/>
    </row>
    <row r="87" spans="1:16" s="208" customFormat="1" ht="18.75" customHeight="1" outlineLevel="1">
      <c r="A87" s="394"/>
      <c r="B87" s="548"/>
      <c r="C87" s="552"/>
      <c r="D87" s="161">
        <f>IF(C86="","","　　′　″")</f>
      </c>
      <c r="E87" s="164"/>
      <c r="F87" s="161">
        <f>IF(C86="","","　　′　″")</f>
      </c>
      <c r="G87" s="164"/>
      <c r="H87" s="161">
        <f>IF(C86="","","　　′　″")</f>
      </c>
      <c r="I87" s="164"/>
      <c r="J87" s="161">
        <f>IF(C86="","","　　′　″")</f>
      </c>
      <c r="K87" s="164"/>
      <c r="L87" s="161">
        <f>IF(C86="","","　　′　″")</f>
      </c>
      <c r="M87" s="164"/>
      <c r="N87" s="396">
        <f>'通過記録入力'!T30</f>
      </c>
      <c r="O87" s="605"/>
      <c r="P87" s="607"/>
    </row>
    <row r="88" spans="1:16" s="208" customFormat="1" ht="18.75" customHeight="1" outlineLevel="1">
      <c r="A88" s="394"/>
      <c r="B88" s="549"/>
      <c r="C88" s="553"/>
      <c r="D88" s="166">
        <f>IF(C86="","","　　′　″")</f>
      </c>
      <c r="E88" s="160"/>
      <c r="F88" s="166">
        <f>IF(C86="","","　　′　″")</f>
      </c>
      <c r="G88" s="160"/>
      <c r="H88" s="166">
        <f>IF(C86="","","　　′　″")</f>
      </c>
      <c r="I88" s="160"/>
      <c r="J88" s="166">
        <f>IF(C86="","","　　′　″")</f>
      </c>
      <c r="K88" s="160"/>
      <c r="L88" s="166">
        <f>IF(C86="","","　　′　″")</f>
      </c>
      <c r="M88" s="160"/>
      <c r="N88" s="401">
        <f>'通過記録入力'!U30</f>
      </c>
      <c r="O88" s="605"/>
      <c r="P88" s="607"/>
    </row>
    <row r="89" spans="1:19" s="208" customFormat="1" ht="18.75" customHeight="1">
      <c r="A89" s="394" t="e">
        <f>通過記録入力!#REF!</f>
        <v>#REF!</v>
      </c>
      <c r="B89" s="547">
        <f>'通過記録入力'!B31</f>
      </c>
      <c r="C89" s="551">
        <f>'通過記録入力'!C31</f>
      </c>
      <c r="D89" s="555">
        <f>'通過記録入力'!N31</f>
      </c>
      <c r="E89" s="556"/>
      <c r="F89" s="555">
        <f>'通過記録入力'!O31</f>
      </c>
      <c r="G89" s="556"/>
      <c r="H89" s="555">
        <f>'通過記録入力'!P31</f>
      </c>
      <c r="I89" s="556"/>
      <c r="J89" s="555">
        <f>'通過記録入力'!Q31</f>
      </c>
      <c r="K89" s="556"/>
      <c r="L89" s="555">
        <f>'通過記録入力'!R31</f>
      </c>
      <c r="M89" s="556"/>
      <c r="N89" s="396">
        <f>'通過記録入力'!S31</f>
      </c>
      <c r="O89" s="605">
        <f>IF(C89="","","　°　′　″")</f>
      </c>
      <c r="P89" s="607">
        <f>IF(C89="","","位")</f>
      </c>
      <c r="S89" s="413"/>
    </row>
    <row r="90" spans="1:19" s="208" customFormat="1" ht="18.75" customHeight="1" outlineLevel="1">
      <c r="A90" s="394"/>
      <c r="B90" s="548"/>
      <c r="C90" s="552"/>
      <c r="D90" s="161">
        <f>IF(C89="","","　　′　″")</f>
      </c>
      <c r="E90" s="164"/>
      <c r="F90" s="161">
        <f>IF(C89="","","　　′　″")</f>
      </c>
      <c r="G90" s="164"/>
      <c r="H90" s="161">
        <f>IF(C89="","","　　′　″")</f>
      </c>
      <c r="I90" s="164"/>
      <c r="J90" s="161">
        <f>IF(C89="","","　　′　″")</f>
      </c>
      <c r="K90" s="164"/>
      <c r="L90" s="161">
        <f>IF(C89="","","　　′　″")</f>
      </c>
      <c r="M90" s="164"/>
      <c r="N90" s="396">
        <f>'通過記録入力'!T31</f>
      </c>
      <c r="O90" s="605"/>
      <c r="P90" s="607"/>
      <c r="S90" s="413"/>
    </row>
    <row r="91" spans="1:19" s="208" customFormat="1" ht="18.75" customHeight="1" outlineLevel="1">
      <c r="A91" s="394"/>
      <c r="B91" s="549"/>
      <c r="C91" s="553"/>
      <c r="D91" s="166">
        <f>IF(C89="","","　　′　″")</f>
      </c>
      <c r="E91" s="160"/>
      <c r="F91" s="166">
        <f>IF(C89="","","　　′　″")</f>
      </c>
      <c r="G91" s="160"/>
      <c r="H91" s="166">
        <f>IF(C89="","","　　′　″")</f>
      </c>
      <c r="I91" s="160"/>
      <c r="J91" s="166">
        <f>IF(C89="","","　　′　″")</f>
      </c>
      <c r="K91" s="160"/>
      <c r="L91" s="166">
        <f>IF(C89="","","　　′　″")</f>
      </c>
      <c r="M91" s="160"/>
      <c r="N91" s="401">
        <f>'通過記録入力'!U31</f>
      </c>
      <c r="O91" s="605"/>
      <c r="P91" s="607"/>
      <c r="S91" s="413"/>
    </row>
    <row r="92" spans="1:19" s="208" customFormat="1" ht="18.75" customHeight="1">
      <c r="A92" s="394" t="e">
        <f>'通過記録入力'!V29</f>
        <v>#VALUE!</v>
      </c>
      <c r="B92" s="547">
        <f>'通過記録入力'!B32</f>
      </c>
      <c r="C92" s="551">
        <f>'通過記録入力'!C32</f>
      </c>
      <c r="D92" s="555">
        <f>'通過記録入力'!N32</f>
      </c>
      <c r="E92" s="556"/>
      <c r="F92" s="555">
        <f>'通過記録入力'!O32</f>
      </c>
      <c r="G92" s="556"/>
      <c r="H92" s="555">
        <f>'通過記録入力'!P32</f>
      </c>
      <c r="I92" s="556"/>
      <c r="J92" s="555">
        <f>'通過記録入力'!Q32</f>
      </c>
      <c r="K92" s="556"/>
      <c r="L92" s="555">
        <f>'通過記録入力'!R32</f>
      </c>
      <c r="M92" s="556"/>
      <c r="N92" s="396">
        <f>'通過記録入力'!S32</f>
      </c>
      <c r="O92" s="605">
        <f>IF(C92="","","　°　′　″")</f>
      </c>
      <c r="P92" s="607">
        <f>IF(C92="","","位")</f>
      </c>
      <c r="S92" s="374"/>
    </row>
    <row r="93" spans="1:16" s="208" customFormat="1" ht="18.75" customHeight="1" outlineLevel="1">
      <c r="A93" s="394"/>
      <c r="B93" s="548"/>
      <c r="C93" s="552"/>
      <c r="D93" s="161">
        <f>IF(C92="","","　　′　″")</f>
      </c>
      <c r="E93" s="164"/>
      <c r="F93" s="161">
        <f>IF(C92="","","　　′　″")</f>
      </c>
      <c r="G93" s="164"/>
      <c r="H93" s="161">
        <f>IF(C92="","","　　′　″")</f>
      </c>
      <c r="I93" s="164"/>
      <c r="J93" s="161">
        <f>IF(C92="","","　　′　″")</f>
      </c>
      <c r="K93" s="164"/>
      <c r="L93" s="161">
        <f>IF(C92="","","　　′　″")</f>
      </c>
      <c r="M93" s="164"/>
      <c r="N93" s="396">
        <f>'通過記録入力'!T32</f>
      </c>
      <c r="O93" s="605"/>
      <c r="P93" s="607"/>
    </row>
    <row r="94" spans="1:16" s="208" customFormat="1" ht="18.75" customHeight="1" outlineLevel="1">
      <c r="A94" s="394"/>
      <c r="B94" s="549"/>
      <c r="C94" s="553"/>
      <c r="D94" s="166">
        <f>IF(C92="","","　　′　″")</f>
      </c>
      <c r="E94" s="160"/>
      <c r="F94" s="166">
        <f>IF(C92="","","　　′　″")</f>
      </c>
      <c r="G94" s="160"/>
      <c r="H94" s="166">
        <f>IF(C92="","","　　′　″")</f>
      </c>
      <c r="I94" s="160"/>
      <c r="J94" s="166">
        <f>IF(C92="","","　　′　″")</f>
      </c>
      <c r="K94" s="160"/>
      <c r="L94" s="166">
        <f>IF(C92="","","　　′　″")</f>
      </c>
      <c r="M94" s="160"/>
      <c r="N94" s="401">
        <f>'通過記録入力'!U32</f>
      </c>
      <c r="O94" s="605"/>
      <c r="P94" s="607"/>
    </row>
    <row r="95" spans="1:16" s="208" customFormat="1" ht="18.75" customHeight="1">
      <c r="A95" s="394" t="e">
        <f>'通過記録入力'!V30</f>
        <v>#VALUE!</v>
      </c>
      <c r="B95" s="547">
        <f>'通過記録入力'!B33</f>
      </c>
      <c r="C95" s="551">
        <f>'通過記録入力'!C33</f>
      </c>
      <c r="D95" s="555">
        <f>'通過記録入力'!N33</f>
      </c>
      <c r="E95" s="556"/>
      <c r="F95" s="555">
        <f>'通過記録入力'!O33</f>
      </c>
      <c r="G95" s="556"/>
      <c r="H95" s="555">
        <f>'通過記録入力'!P33</f>
      </c>
      <c r="I95" s="556"/>
      <c r="J95" s="555">
        <f>'通過記録入力'!Q33</f>
      </c>
      <c r="K95" s="556"/>
      <c r="L95" s="555">
        <f>'通過記録入力'!R33</f>
      </c>
      <c r="M95" s="556"/>
      <c r="N95" s="396">
        <f>'通過記録入力'!S33</f>
      </c>
      <c r="O95" s="605">
        <f>IF(C95="","","　°　′　″")</f>
      </c>
      <c r="P95" s="607">
        <f>IF(C95="","","位")</f>
      </c>
    </row>
    <row r="96" spans="1:16" s="208" customFormat="1" ht="18.75" customHeight="1" outlineLevel="1">
      <c r="A96" s="394"/>
      <c r="B96" s="548"/>
      <c r="C96" s="552"/>
      <c r="D96" s="161">
        <f>IF(C95="","","　　′　″")</f>
      </c>
      <c r="E96" s="164"/>
      <c r="F96" s="161">
        <f>IF(C95="","","　　′　″")</f>
      </c>
      <c r="G96" s="164"/>
      <c r="H96" s="161">
        <f>IF(C95="","","　　′　″")</f>
      </c>
      <c r="I96" s="164"/>
      <c r="J96" s="161">
        <f>IF(C95="","","　　′　″")</f>
      </c>
      <c r="K96" s="164"/>
      <c r="L96" s="161">
        <f>IF(C95="","","　　′　″")</f>
      </c>
      <c r="M96" s="164"/>
      <c r="N96" s="396">
        <f>'通過記録入力'!T33</f>
      </c>
      <c r="O96" s="605"/>
      <c r="P96" s="607"/>
    </row>
    <row r="97" spans="1:16" s="208" customFormat="1" ht="18.75" customHeight="1" outlineLevel="1">
      <c r="A97" s="394"/>
      <c r="B97" s="549"/>
      <c r="C97" s="553"/>
      <c r="D97" s="166">
        <f>IF(C95="","","　　′　″")</f>
      </c>
      <c r="E97" s="160"/>
      <c r="F97" s="166">
        <f>IF(C95="","","　　′　″")</f>
      </c>
      <c r="G97" s="160"/>
      <c r="H97" s="166">
        <f>IF(C95="","","　　′　″")</f>
      </c>
      <c r="I97" s="160"/>
      <c r="J97" s="166">
        <f>IF(C95="","","　　′　″")</f>
      </c>
      <c r="K97" s="160"/>
      <c r="L97" s="166">
        <f>IF(C95="","","　　′　″")</f>
      </c>
      <c r="M97" s="160"/>
      <c r="N97" s="401">
        <f>'通過記録入力'!U33</f>
      </c>
      <c r="O97" s="605"/>
      <c r="P97" s="607"/>
    </row>
    <row r="98" spans="1:16" s="208" customFormat="1" ht="18.75" customHeight="1">
      <c r="A98" s="394" t="e">
        <f>'通過記録入力'!V31</f>
        <v>#VALUE!</v>
      </c>
      <c r="B98" s="547">
        <f>'通過記録入力'!B34</f>
      </c>
      <c r="C98" s="551">
        <f>'通過記録入力'!C34</f>
      </c>
      <c r="D98" s="555">
        <f>'通過記録入力'!N34</f>
      </c>
      <c r="E98" s="556"/>
      <c r="F98" s="555">
        <f>'通過記録入力'!O34</f>
      </c>
      <c r="G98" s="556"/>
      <c r="H98" s="555">
        <f>'通過記録入力'!P34</f>
      </c>
      <c r="I98" s="556"/>
      <c r="J98" s="555">
        <f>'通過記録入力'!Q34</f>
      </c>
      <c r="K98" s="556"/>
      <c r="L98" s="555">
        <f>'通過記録入力'!R34</f>
      </c>
      <c r="M98" s="556"/>
      <c r="N98" s="396">
        <f>'通過記録入力'!S34</f>
      </c>
      <c r="O98" s="605">
        <f>IF(C98="","","　°　′　″")</f>
      </c>
      <c r="P98" s="607">
        <f>IF(C98="","","位")</f>
      </c>
    </row>
    <row r="99" spans="1:16" s="208" customFormat="1" ht="18.75" customHeight="1" outlineLevel="1">
      <c r="A99" s="394"/>
      <c r="B99" s="548"/>
      <c r="C99" s="552"/>
      <c r="D99" s="161">
        <f>IF(C98="","","　　′　″")</f>
      </c>
      <c r="E99" s="164"/>
      <c r="F99" s="161">
        <f>IF(C98="","","　　′　″")</f>
      </c>
      <c r="G99" s="164"/>
      <c r="H99" s="161">
        <f>IF(C98="","","　　′　″")</f>
      </c>
      <c r="I99" s="164"/>
      <c r="J99" s="161">
        <f>IF(C98="","","　　′　″")</f>
      </c>
      <c r="K99" s="164"/>
      <c r="L99" s="161">
        <f>IF(C98="","","　　′　″")</f>
      </c>
      <c r="M99" s="164"/>
      <c r="N99" s="396">
        <f>'通過記録入力'!T34</f>
      </c>
      <c r="O99" s="605"/>
      <c r="P99" s="607"/>
    </row>
    <row r="100" spans="1:16" s="208" customFormat="1" ht="18.75" customHeight="1" outlineLevel="1">
      <c r="A100" s="394"/>
      <c r="B100" s="549"/>
      <c r="C100" s="553"/>
      <c r="D100" s="166">
        <f>IF(C98="","","　　′　″")</f>
      </c>
      <c r="E100" s="160"/>
      <c r="F100" s="166">
        <f>IF(C98="","","　　′　″")</f>
      </c>
      <c r="G100" s="160"/>
      <c r="H100" s="166">
        <f>IF(C98="","","　　′　″")</f>
      </c>
      <c r="I100" s="160"/>
      <c r="J100" s="166">
        <f>IF(C98="","","　　′　″")</f>
      </c>
      <c r="K100" s="160"/>
      <c r="L100" s="166">
        <f>IF(C98="","","　　′　″")</f>
      </c>
      <c r="M100" s="160"/>
      <c r="N100" s="401">
        <f>'通過記録入力'!U34</f>
      </c>
      <c r="O100" s="605"/>
      <c r="P100" s="607"/>
    </row>
    <row r="101" spans="1:19" s="208" customFormat="1" ht="18.75" customHeight="1">
      <c r="A101" s="394" t="e">
        <f>通過記録入力!#REF!</f>
        <v>#REF!</v>
      </c>
      <c r="B101" s="547">
        <f>'通過記録入力'!B35</f>
      </c>
      <c r="C101" s="551">
        <f>'通過記録入力'!C35</f>
      </c>
      <c r="D101" s="555">
        <f>'通過記録入力'!N35</f>
      </c>
      <c r="E101" s="556"/>
      <c r="F101" s="555">
        <f>'通過記録入力'!O35</f>
      </c>
      <c r="G101" s="556"/>
      <c r="H101" s="555">
        <f>'通過記録入力'!P35</f>
      </c>
      <c r="I101" s="556"/>
      <c r="J101" s="555">
        <f>'通過記録入力'!Q35</f>
      </c>
      <c r="K101" s="556"/>
      <c r="L101" s="555">
        <f>'通過記録入力'!R35</f>
      </c>
      <c r="M101" s="556"/>
      <c r="N101" s="396">
        <f>'通過記録入力'!S35</f>
      </c>
      <c r="O101" s="605">
        <f>IF(C101="","","　°　′　″")</f>
      </c>
      <c r="P101" s="607">
        <f>IF(C101="","","位")</f>
      </c>
      <c r="S101" s="413"/>
    </row>
    <row r="102" spans="1:19" s="208" customFormat="1" ht="18.75" customHeight="1" outlineLevel="1">
      <c r="A102" s="394"/>
      <c r="B102" s="548"/>
      <c r="C102" s="552"/>
      <c r="D102" s="161">
        <f>IF(C101="","","　　′　″")</f>
      </c>
      <c r="E102" s="164"/>
      <c r="F102" s="161">
        <f>IF(C101="","","　　′　″")</f>
      </c>
      <c r="G102" s="164"/>
      <c r="H102" s="161">
        <f>IF(C101="","","　　′　″")</f>
      </c>
      <c r="I102" s="164"/>
      <c r="J102" s="161">
        <f>IF(C101="","","　　′　″")</f>
      </c>
      <c r="K102" s="164"/>
      <c r="L102" s="161">
        <f>IF(C101="","","　　′　″")</f>
      </c>
      <c r="M102" s="164"/>
      <c r="N102" s="396">
        <f>'通過記録入力'!T35</f>
      </c>
      <c r="O102" s="605"/>
      <c r="P102" s="607"/>
      <c r="S102" s="413"/>
    </row>
    <row r="103" spans="1:19" s="208" customFormat="1" ht="18.75" customHeight="1" outlineLevel="1">
      <c r="A103" s="394"/>
      <c r="B103" s="549"/>
      <c r="C103" s="553"/>
      <c r="D103" s="166">
        <f>IF(C101="","","　　′　″")</f>
      </c>
      <c r="E103" s="160"/>
      <c r="F103" s="166">
        <f>IF(C101="","","　　′　″")</f>
      </c>
      <c r="G103" s="160"/>
      <c r="H103" s="166">
        <f>IF(C101="","","　　′　″")</f>
      </c>
      <c r="I103" s="160"/>
      <c r="J103" s="166">
        <f>IF(C101="","","　　′　″")</f>
      </c>
      <c r="K103" s="160"/>
      <c r="L103" s="166">
        <f>IF(C101="","","　　′　″")</f>
      </c>
      <c r="M103" s="160"/>
      <c r="N103" s="401">
        <f>'通過記録入力'!U35</f>
      </c>
      <c r="O103" s="605"/>
      <c r="P103" s="607"/>
      <c r="S103" s="413"/>
    </row>
    <row r="104" spans="1:16" s="208" customFormat="1" ht="18.75" customHeight="1">
      <c r="A104" s="394" t="e">
        <f>'通過記録入力'!V32</f>
        <v>#VALUE!</v>
      </c>
      <c r="B104" s="547">
        <f>'通過記録入力'!B36</f>
      </c>
      <c r="C104" s="551">
        <f>'通過記録入力'!C36</f>
      </c>
      <c r="D104" s="555">
        <f>'通過記録入力'!N36</f>
      </c>
      <c r="E104" s="556"/>
      <c r="F104" s="555">
        <f>'通過記録入力'!O36</f>
      </c>
      <c r="G104" s="556"/>
      <c r="H104" s="555">
        <f>'通過記録入力'!P36</f>
      </c>
      <c r="I104" s="556"/>
      <c r="J104" s="555">
        <f>'通過記録入力'!Q36</f>
      </c>
      <c r="K104" s="556"/>
      <c r="L104" s="555">
        <f>'通過記録入力'!R36</f>
      </c>
      <c r="M104" s="556"/>
      <c r="N104" s="396">
        <f>'通過記録入力'!S36</f>
      </c>
      <c r="O104" s="605">
        <f>IF(C104="","","　°　′　″")</f>
      </c>
      <c r="P104" s="607">
        <f>IF(C104="","","位")</f>
      </c>
    </row>
    <row r="105" spans="1:16" s="208" customFormat="1" ht="18.75" customHeight="1" outlineLevel="1">
      <c r="A105" s="394"/>
      <c r="B105" s="548"/>
      <c r="C105" s="552"/>
      <c r="D105" s="161">
        <f>IF(C104="","","　　′　″")</f>
      </c>
      <c r="E105" s="164"/>
      <c r="F105" s="161">
        <f>IF(C104="","","　　′　″")</f>
      </c>
      <c r="G105" s="164"/>
      <c r="H105" s="161">
        <f>IF(C104="","","　　′　″")</f>
      </c>
      <c r="I105" s="164"/>
      <c r="J105" s="161">
        <f>IF(C104="","","　　′　″")</f>
      </c>
      <c r="K105" s="164"/>
      <c r="L105" s="161">
        <f>IF(C104="","","　　′　″")</f>
      </c>
      <c r="M105" s="164"/>
      <c r="N105" s="396">
        <f>'通過記録入力'!T36</f>
      </c>
      <c r="O105" s="605"/>
      <c r="P105" s="607"/>
    </row>
    <row r="106" spans="1:16" s="208" customFormat="1" ht="18.75" customHeight="1" outlineLevel="1">
      <c r="A106" s="394"/>
      <c r="B106" s="549"/>
      <c r="C106" s="553"/>
      <c r="D106" s="166">
        <f>IF(C104="","","　　′　″")</f>
      </c>
      <c r="E106" s="160"/>
      <c r="F106" s="166">
        <f>IF(C104="","","　　′　″")</f>
      </c>
      <c r="G106" s="160"/>
      <c r="H106" s="166">
        <f>IF(C104="","","　　′　″")</f>
      </c>
      <c r="I106" s="160"/>
      <c r="J106" s="166">
        <f>IF(C104="","","　　′　″")</f>
      </c>
      <c r="K106" s="160"/>
      <c r="L106" s="166">
        <f>IF(C104="","","　　′　″")</f>
      </c>
      <c r="M106" s="160"/>
      <c r="N106" s="401">
        <f>'通過記録入力'!U36</f>
      </c>
      <c r="O106" s="605"/>
      <c r="P106" s="607"/>
    </row>
    <row r="107" spans="1:16" s="208" customFormat="1" ht="18.75" customHeight="1">
      <c r="A107" s="394" t="e">
        <f>'通過記録入力'!V33</f>
        <v>#VALUE!</v>
      </c>
      <c r="B107" s="547">
        <f>'通過記録入力'!B37</f>
      </c>
      <c r="C107" s="551">
        <f>'通過記録入力'!C37</f>
      </c>
      <c r="D107" s="555">
        <f>'通過記録入力'!N37</f>
      </c>
      <c r="E107" s="556"/>
      <c r="F107" s="555">
        <f>'通過記録入力'!O37</f>
      </c>
      <c r="G107" s="556"/>
      <c r="H107" s="555">
        <f>'通過記録入力'!P37</f>
      </c>
      <c r="I107" s="556"/>
      <c r="J107" s="555">
        <f>'通過記録入力'!Q37</f>
      </c>
      <c r="K107" s="556"/>
      <c r="L107" s="555">
        <f>'通過記録入力'!R37</f>
      </c>
      <c r="M107" s="556"/>
      <c r="N107" s="396">
        <f>'通過記録入力'!S37</f>
      </c>
      <c r="O107" s="605">
        <f>IF(C107="","","　°　′　″")</f>
      </c>
      <c r="P107" s="607">
        <f>IF(C107="","","位")</f>
      </c>
    </row>
    <row r="108" spans="1:16" s="208" customFormat="1" ht="18.75" customHeight="1" outlineLevel="1">
      <c r="A108" s="394"/>
      <c r="B108" s="548"/>
      <c r="C108" s="552"/>
      <c r="D108" s="161">
        <f>IF(C107="","","　　′　″")</f>
      </c>
      <c r="E108" s="164"/>
      <c r="F108" s="161">
        <f>IF(C107="","","　　′　″")</f>
      </c>
      <c r="G108" s="164"/>
      <c r="H108" s="161">
        <f>IF(C107="","","　　′　″")</f>
      </c>
      <c r="I108" s="164"/>
      <c r="J108" s="161">
        <f>IF(C107="","","　　′　″")</f>
      </c>
      <c r="K108" s="164"/>
      <c r="L108" s="161">
        <f>IF(C107="","","　　′　″")</f>
      </c>
      <c r="M108" s="164"/>
      <c r="N108" s="396">
        <f>'通過記録入力'!T37</f>
      </c>
      <c r="O108" s="605"/>
      <c r="P108" s="607"/>
    </row>
    <row r="109" spans="1:16" s="208" customFormat="1" ht="18.75" customHeight="1" outlineLevel="1">
      <c r="A109" s="394"/>
      <c r="B109" s="549"/>
      <c r="C109" s="553"/>
      <c r="D109" s="166">
        <f>IF(C107="","","　　′　″")</f>
      </c>
      <c r="E109" s="160"/>
      <c r="F109" s="166">
        <f>IF(C107="","","　　′　″")</f>
      </c>
      <c r="G109" s="160"/>
      <c r="H109" s="166">
        <f>IF(C107="","","　　′　″")</f>
      </c>
      <c r="I109" s="160"/>
      <c r="J109" s="166">
        <f>IF(C107="","","　　′　″")</f>
      </c>
      <c r="K109" s="160"/>
      <c r="L109" s="166">
        <f>IF(C107="","","　　′　″")</f>
      </c>
      <c r="M109" s="160"/>
      <c r="N109" s="401">
        <f>'通過記録入力'!U37</f>
      </c>
      <c r="O109" s="605"/>
      <c r="P109" s="607"/>
    </row>
    <row r="110" spans="1:19" s="208" customFormat="1" ht="18.75" customHeight="1">
      <c r="A110" s="394" t="e">
        <f>通過記録入力!#REF!</f>
        <v>#REF!</v>
      </c>
      <c r="B110" s="547">
        <f>'通過記録入力'!B38</f>
      </c>
      <c r="C110" s="551">
        <f>'通過記録入力'!C38</f>
      </c>
      <c r="D110" s="555">
        <f>'通過記録入力'!N38</f>
      </c>
      <c r="E110" s="556"/>
      <c r="F110" s="555">
        <f>'通過記録入力'!O38</f>
      </c>
      <c r="G110" s="556"/>
      <c r="H110" s="555">
        <f>'通過記録入力'!P38</f>
      </c>
      <c r="I110" s="556"/>
      <c r="J110" s="555">
        <f>'通過記録入力'!Q38</f>
      </c>
      <c r="K110" s="556"/>
      <c r="L110" s="555">
        <f>'通過記録入力'!R38</f>
      </c>
      <c r="M110" s="556"/>
      <c r="N110" s="396">
        <f>'通過記録入力'!S38</f>
      </c>
      <c r="O110" s="605">
        <f>IF(C110="","","　°　′　″")</f>
      </c>
      <c r="P110" s="607">
        <f>IF(C110="","","位")</f>
      </c>
      <c r="S110" s="413"/>
    </row>
    <row r="111" spans="1:19" s="208" customFormat="1" ht="18.75" customHeight="1" outlineLevel="1">
      <c r="A111" s="394"/>
      <c r="B111" s="548"/>
      <c r="C111" s="552"/>
      <c r="D111" s="161">
        <f>IF(C110="","","　　′　″")</f>
      </c>
      <c r="E111" s="164"/>
      <c r="F111" s="161">
        <f>IF(C110="","","　　′　″")</f>
      </c>
      <c r="G111" s="164"/>
      <c r="H111" s="161">
        <f>IF(C110="","","　　′　″")</f>
      </c>
      <c r="I111" s="164"/>
      <c r="J111" s="161">
        <f>IF(C110="","","　　′　″")</f>
      </c>
      <c r="K111" s="164"/>
      <c r="L111" s="161">
        <f>IF(C110="","","　　′　″")</f>
      </c>
      <c r="M111" s="164"/>
      <c r="N111" s="396">
        <f>'通過記録入力'!T38</f>
      </c>
      <c r="O111" s="605"/>
      <c r="P111" s="607"/>
      <c r="S111" s="413"/>
    </row>
    <row r="112" spans="1:19" s="208" customFormat="1" ht="18.75" customHeight="1" outlineLevel="1">
      <c r="A112" s="394"/>
      <c r="B112" s="549"/>
      <c r="C112" s="553"/>
      <c r="D112" s="166">
        <f>IF(C110="","","　　′　″")</f>
      </c>
      <c r="E112" s="160"/>
      <c r="F112" s="166">
        <f>IF(C110="","","　　′　″")</f>
      </c>
      <c r="G112" s="160"/>
      <c r="H112" s="166">
        <f>IF(C110="","","　　′　″")</f>
      </c>
      <c r="I112" s="160"/>
      <c r="J112" s="166">
        <f>IF(C110="","","　　′　″")</f>
      </c>
      <c r="K112" s="160"/>
      <c r="L112" s="166">
        <f>IF(C110="","","　　′　″")</f>
      </c>
      <c r="M112" s="160"/>
      <c r="N112" s="401">
        <f>'通過記録入力'!U38</f>
      </c>
      <c r="O112" s="605"/>
      <c r="P112" s="607"/>
      <c r="S112" s="413"/>
    </row>
    <row r="113" spans="1:19" s="208" customFormat="1" ht="18.75" customHeight="1">
      <c r="A113" s="394" t="e">
        <f>通過記録入力!#REF!</f>
        <v>#REF!</v>
      </c>
      <c r="B113" s="547">
        <f>'通過記録入力'!B39</f>
      </c>
      <c r="C113" s="551">
        <f>'通過記録入力'!C39</f>
      </c>
      <c r="D113" s="555">
        <f>'通過記録入力'!N39</f>
      </c>
      <c r="E113" s="556"/>
      <c r="F113" s="555">
        <f>'通過記録入力'!O39</f>
      </c>
      <c r="G113" s="556"/>
      <c r="H113" s="555">
        <f>'通過記録入力'!P39</f>
      </c>
      <c r="I113" s="556"/>
      <c r="J113" s="555">
        <f>'通過記録入力'!Q39</f>
      </c>
      <c r="K113" s="556"/>
      <c r="L113" s="555">
        <f>'通過記録入力'!R39</f>
      </c>
      <c r="M113" s="556"/>
      <c r="N113" s="396">
        <f>'通過記録入力'!S39</f>
      </c>
      <c r="O113" s="605">
        <f>IF(C113="","","　°　′　″")</f>
      </c>
      <c r="P113" s="607">
        <f>IF(C113="","","位")</f>
      </c>
      <c r="S113" s="413"/>
    </row>
    <row r="114" spans="1:19" s="208" customFormat="1" ht="18.75" customHeight="1" outlineLevel="1">
      <c r="A114" s="394"/>
      <c r="B114" s="548"/>
      <c r="C114" s="552"/>
      <c r="D114" s="161">
        <f>IF(C113="","","　　′　″")</f>
      </c>
      <c r="E114" s="164"/>
      <c r="F114" s="161">
        <f>IF(C113="","","　　′　″")</f>
      </c>
      <c r="G114" s="164"/>
      <c r="H114" s="161">
        <f>IF(C113="","","　　′　″")</f>
      </c>
      <c r="I114" s="164"/>
      <c r="J114" s="161">
        <f>IF(C113="","","　　′　″")</f>
      </c>
      <c r="K114" s="164"/>
      <c r="L114" s="161">
        <f>IF(C113="","","　　′　″")</f>
      </c>
      <c r="M114" s="164"/>
      <c r="N114" s="396">
        <f>'通過記録入力'!T39</f>
      </c>
      <c r="O114" s="605"/>
      <c r="P114" s="607"/>
      <c r="S114" s="413"/>
    </row>
    <row r="115" spans="1:19" s="208" customFormat="1" ht="18.75" customHeight="1" outlineLevel="1">
      <c r="A115" s="394"/>
      <c r="B115" s="549"/>
      <c r="C115" s="553"/>
      <c r="D115" s="166">
        <f>IF(C113="","","　　′　″")</f>
      </c>
      <c r="E115" s="160"/>
      <c r="F115" s="166">
        <f>IF(C113="","","　　′　″")</f>
      </c>
      <c r="G115" s="160"/>
      <c r="H115" s="166">
        <f>IF(C113="","","　　′　″")</f>
      </c>
      <c r="I115" s="160"/>
      <c r="J115" s="166">
        <f>IF(C113="","","　　′　″")</f>
      </c>
      <c r="K115" s="160"/>
      <c r="L115" s="166">
        <f>IF(C113="","","　　′　″")</f>
      </c>
      <c r="M115" s="160"/>
      <c r="N115" s="401">
        <f>'通過記録入力'!U39</f>
      </c>
      <c r="O115" s="605"/>
      <c r="P115" s="607"/>
      <c r="S115" s="413"/>
    </row>
    <row r="116" spans="1:16" s="208" customFormat="1" ht="18.75" customHeight="1">
      <c r="A116" s="394" t="e">
        <f>'通過記録入力'!V34</f>
        <v>#VALUE!</v>
      </c>
      <c r="B116" s="547">
        <f>'通過記録入力'!B40</f>
      </c>
      <c r="C116" s="551">
        <f>'通過記録入力'!C40</f>
      </c>
      <c r="D116" s="555">
        <f>'通過記録入力'!N40</f>
      </c>
      <c r="E116" s="556"/>
      <c r="F116" s="555">
        <f>'通過記録入力'!O40</f>
      </c>
      <c r="G116" s="556"/>
      <c r="H116" s="555">
        <f>'通過記録入力'!P40</f>
      </c>
      <c r="I116" s="556"/>
      <c r="J116" s="555">
        <f>'通過記録入力'!Q40</f>
      </c>
      <c r="K116" s="556"/>
      <c r="L116" s="555">
        <f>'通過記録入力'!R40</f>
      </c>
      <c r="M116" s="556"/>
      <c r="N116" s="396">
        <f>'通過記録入力'!S40</f>
      </c>
      <c r="O116" s="605">
        <f>IF(C116="","","　°　′　″")</f>
      </c>
      <c r="P116" s="607">
        <f>IF(C116="","","位")</f>
      </c>
    </row>
    <row r="117" spans="1:16" s="208" customFormat="1" ht="18.75" customHeight="1" outlineLevel="1">
      <c r="A117" s="394"/>
      <c r="B117" s="548"/>
      <c r="C117" s="552"/>
      <c r="D117" s="161">
        <f>IF(C116="","","　　′　″")</f>
      </c>
      <c r="E117" s="164"/>
      <c r="F117" s="161">
        <f>IF(C116="","","　　′　″")</f>
      </c>
      <c r="G117" s="164"/>
      <c r="H117" s="161">
        <f>IF(C116="","","　　′　″")</f>
      </c>
      <c r="I117" s="164"/>
      <c r="J117" s="161">
        <f>IF(C116="","","　　′　″")</f>
      </c>
      <c r="K117" s="164"/>
      <c r="L117" s="161">
        <f>IF(C116="","","　　′　″")</f>
      </c>
      <c r="M117" s="164"/>
      <c r="N117" s="396">
        <f>'通過記録入力'!T40</f>
      </c>
      <c r="O117" s="605"/>
      <c r="P117" s="607"/>
    </row>
    <row r="118" spans="1:16" s="208" customFormat="1" ht="18.75" customHeight="1" outlineLevel="1">
      <c r="A118" s="394"/>
      <c r="B118" s="549"/>
      <c r="C118" s="553"/>
      <c r="D118" s="166">
        <f>IF(C116="","","　　′　″")</f>
      </c>
      <c r="E118" s="160"/>
      <c r="F118" s="166">
        <f>IF(C116="","","　　′　″")</f>
      </c>
      <c r="G118" s="160"/>
      <c r="H118" s="166">
        <f>IF(C116="","","　　′　″")</f>
      </c>
      <c r="I118" s="160"/>
      <c r="J118" s="166">
        <f>IF(C116="","","　　′　″")</f>
      </c>
      <c r="K118" s="160"/>
      <c r="L118" s="166">
        <f>IF(C116="","","　　′　″")</f>
      </c>
      <c r="M118" s="160"/>
      <c r="N118" s="401">
        <f>'通過記録入力'!U40</f>
      </c>
      <c r="O118" s="605"/>
      <c r="P118" s="607"/>
    </row>
    <row r="119" spans="1:16" s="208" customFormat="1" ht="18.75" customHeight="1">
      <c r="A119" s="394" t="e">
        <f>'通過記録入力'!V35</f>
        <v>#VALUE!</v>
      </c>
      <c r="B119" s="547">
        <f>'通過記録入力'!B41</f>
      </c>
      <c r="C119" s="551">
        <f>'通過記録入力'!C41</f>
      </c>
      <c r="D119" s="555">
        <f>'通過記録入力'!N41</f>
      </c>
      <c r="E119" s="556"/>
      <c r="F119" s="555">
        <f>'通過記録入力'!O41</f>
      </c>
      <c r="G119" s="556"/>
      <c r="H119" s="555">
        <f>'通過記録入力'!P41</f>
      </c>
      <c r="I119" s="556"/>
      <c r="J119" s="555">
        <f>'通過記録入力'!Q41</f>
      </c>
      <c r="K119" s="556"/>
      <c r="L119" s="555">
        <f>'通過記録入力'!R41</f>
      </c>
      <c r="M119" s="556"/>
      <c r="N119" s="396">
        <f>'通過記録入力'!S41</f>
      </c>
      <c r="O119" s="605">
        <f>IF(C119="","","　°　′　″")</f>
      </c>
      <c r="P119" s="607">
        <f>IF(C119="","","位")</f>
      </c>
    </row>
    <row r="120" spans="1:16" s="208" customFormat="1" ht="18.75" customHeight="1" outlineLevel="1">
      <c r="A120" s="394"/>
      <c r="B120" s="548"/>
      <c r="C120" s="552"/>
      <c r="D120" s="161">
        <f>IF(C119="","","　　′　″")</f>
      </c>
      <c r="E120" s="164"/>
      <c r="F120" s="161">
        <f>IF(C119="","","　　′　″")</f>
      </c>
      <c r="G120" s="164"/>
      <c r="H120" s="161">
        <f>IF(C119="","","　　′　″")</f>
      </c>
      <c r="I120" s="164"/>
      <c r="J120" s="161">
        <f>IF(C119="","","　　′　″")</f>
      </c>
      <c r="K120" s="164"/>
      <c r="L120" s="161">
        <f>IF(C119="","","　　′　″")</f>
      </c>
      <c r="M120" s="164"/>
      <c r="N120" s="396">
        <f>'通過記録入力'!T41</f>
      </c>
      <c r="O120" s="605"/>
      <c r="P120" s="607"/>
    </row>
    <row r="121" spans="1:16" s="208" customFormat="1" ht="18.75" customHeight="1" outlineLevel="1">
      <c r="A121" s="394"/>
      <c r="B121" s="549"/>
      <c r="C121" s="553"/>
      <c r="D121" s="166">
        <f>IF(C119="","","　　′　″")</f>
      </c>
      <c r="E121" s="160"/>
      <c r="F121" s="166">
        <f>IF(C119="","","　　′　″")</f>
      </c>
      <c r="G121" s="160"/>
      <c r="H121" s="166">
        <f>IF(C119="","","　　′　″")</f>
      </c>
      <c r="I121" s="160"/>
      <c r="J121" s="166">
        <f>IF(C119="","","　　′　″")</f>
      </c>
      <c r="K121" s="160"/>
      <c r="L121" s="166">
        <f>IF(C119="","","　　′　″")</f>
      </c>
      <c r="M121" s="160"/>
      <c r="N121" s="401">
        <f>'通過記録入力'!U41</f>
      </c>
      <c r="O121" s="605"/>
      <c r="P121" s="607"/>
    </row>
    <row r="122" spans="1:16" s="208" customFormat="1" ht="18.75" customHeight="1">
      <c r="A122" s="394" t="e">
        <f>'通過記録入力'!V36</f>
        <v>#VALUE!</v>
      </c>
      <c r="B122" s="547">
        <f>'通過記録入力'!B42</f>
      </c>
      <c r="C122" s="551">
        <f>'通過記録入力'!C42</f>
      </c>
      <c r="D122" s="555">
        <f>'通過記録入力'!N42</f>
      </c>
      <c r="E122" s="556"/>
      <c r="F122" s="555">
        <f>'通過記録入力'!O42</f>
      </c>
      <c r="G122" s="556"/>
      <c r="H122" s="555">
        <f>'通過記録入力'!P42</f>
      </c>
      <c r="I122" s="556"/>
      <c r="J122" s="555">
        <f>'通過記録入力'!Q42</f>
      </c>
      <c r="K122" s="556"/>
      <c r="L122" s="555">
        <f>'通過記録入力'!R42</f>
      </c>
      <c r="M122" s="556"/>
      <c r="N122" s="396">
        <f>'通過記録入力'!S42</f>
      </c>
      <c r="O122" s="605">
        <f>IF(C122="","","　°　′　″")</f>
      </c>
      <c r="P122" s="607">
        <f>IF(C122="","","位")</f>
      </c>
    </row>
    <row r="123" spans="1:16" s="208" customFormat="1" ht="18.75" customHeight="1" outlineLevel="1">
      <c r="A123" s="394"/>
      <c r="B123" s="548"/>
      <c r="C123" s="552"/>
      <c r="D123" s="161">
        <f>IF(C122="","","　　′　″")</f>
      </c>
      <c r="E123" s="164"/>
      <c r="F123" s="161">
        <f>IF(C122="","","　　′　″")</f>
      </c>
      <c r="G123" s="164"/>
      <c r="H123" s="161">
        <f>IF(C122="","","　　′　″")</f>
      </c>
      <c r="I123" s="164"/>
      <c r="J123" s="161">
        <f>IF(C122="","","　　′　″")</f>
      </c>
      <c r="K123" s="164"/>
      <c r="L123" s="161">
        <f>IF(C122="","","　　′　″")</f>
      </c>
      <c r="M123" s="164"/>
      <c r="N123" s="396">
        <f>'通過記録入力'!T42</f>
      </c>
      <c r="O123" s="605"/>
      <c r="P123" s="607"/>
    </row>
    <row r="124" spans="1:16" s="208" customFormat="1" ht="18.75" customHeight="1" outlineLevel="1">
      <c r="A124" s="394"/>
      <c r="B124" s="549"/>
      <c r="C124" s="553"/>
      <c r="D124" s="166">
        <f>IF(C122="","","　　′　″")</f>
      </c>
      <c r="E124" s="160"/>
      <c r="F124" s="166">
        <f>IF(C122="","","　　′　″")</f>
      </c>
      <c r="G124" s="160"/>
      <c r="H124" s="166">
        <f>IF(C122="","","　　′　″")</f>
      </c>
      <c r="I124" s="160"/>
      <c r="J124" s="166">
        <f>IF(C122="","","　　′　″")</f>
      </c>
      <c r="K124" s="160"/>
      <c r="L124" s="166">
        <f>IF(C122="","","　　′　″")</f>
      </c>
      <c r="M124" s="160"/>
      <c r="N124" s="401">
        <f>'通過記録入力'!U42</f>
      </c>
      <c r="O124" s="605"/>
      <c r="P124" s="607"/>
    </row>
    <row r="125" spans="1:16" s="208" customFormat="1" ht="18.75" customHeight="1">
      <c r="A125" s="394" t="e">
        <f>'通過記録入力'!V37</f>
        <v>#VALUE!</v>
      </c>
      <c r="B125" s="547">
        <f>'通過記録入力'!B43</f>
      </c>
      <c r="C125" s="551">
        <f>'通過記録入力'!C43</f>
      </c>
      <c r="D125" s="555">
        <f>'通過記録入力'!N43</f>
      </c>
      <c r="E125" s="556"/>
      <c r="F125" s="555">
        <f>'通過記録入力'!O43</f>
      </c>
      <c r="G125" s="556"/>
      <c r="H125" s="555">
        <f>'通過記録入力'!P43</f>
      </c>
      <c r="I125" s="556"/>
      <c r="J125" s="555">
        <f>'通過記録入力'!Q43</f>
      </c>
      <c r="K125" s="556"/>
      <c r="L125" s="555">
        <f>'通過記録入力'!R43</f>
      </c>
      <c r="M125" s="556"/>
      <c r="N125" s="396">
        <f>'通過記録入力'!S43</f>
      </c>
      <c r="O125" s="605">
        <f>IF(C125="","","　°　′　″")</f>
      </c>
      <c r="P125" s="607">
        <f>IF(C125="","","位")</f>
      </c>
    </row>
    <row r="126" spans="1:16" s="208" customFormat="1" ht="18.75" customHeight="1" outlineLevel="1">
      <c r="A126" s="394"/>
      <c r="B126" s="548"/>
      <c r="C126" s="552"/>
      <c r="D126" s="161">
        <f>IF(C125="","","　　′　″")</f>
      </c>
      <c r="E126" s="164"/>
      <c r="F126" s="161">
        <f>IF(C125="","","　　′　″")</f>
      </c>
      <c r="G126" s="164"/>
      <c r="H126" s="161">
        <f>IF(C125="","","　　′　″")</f>
      </c>
      <c r="I126" s="164"/>
      <c r="J126" s="161">
        <f>IF(C125="","","　　′　″")</f>
      </c>
      <c r="K126" s="164"/>
      <c r="L126" s="161">
        <f>IF(C125="","","　　′　″")</f>
      </c>
      <c r="M126" s="164"/>
      <c r="N126" s="396">
        <f>'通過記録入力'!T43</f>
      </c>
      <c r="O126" s="605"/>
      <c r="P126" s="607"/>
    </row>
    <row r="127" spans="1:16" s="208" customFormat="1" ht="18.75" customHeight="1" outlineLevel="1">
      <c r="A127" s="394"/>
      <c r="B127" s="549"/>
      <c r="C127" s="553"/>
      <c r="D127" s="166">
        <f>IF(C125="","","　　′　″")</f>
      </c>
      <c r="E127" s="160"/>
      <c r="F127" s="166">
        <f>IF(C125="","","　　′　″")</f>
      </c>
      <c r="G127" s="160"/>
      <c r="H127" s="166">
        <f>IF(C125="","","　　′　″")</f>
      </c>
      <c r="I127" s="160"/>
      <c r="J127" s="166">
        <f>IF(C125="","","　　′　″")</f>
      </c>
      <c r="K127" s="160"/>
      <c r="L127" s="166">
        <f>IF(C125="","","　　′　″")</f>
      </c>
      <c r="M127" s="160"/>
      <c r="N127" s="401">
        <f>'通過記録入力'!U43</f>
      </c>
      <c r="O127" s="605"/>
      <c r="P127" s="607"/>
    </row>
    <row r="128" spans="1:16" s="208" customFormat="1" ht="18.75" customHeight="1">
      <c r="A128" s="394" t="e">
        <f>'通過記録入力'!V38</f>
        <v>#VALUE!</v>
      </c>
      <c r="B128" s="547">
        <f>'通過記録入力'!B44</f>
      </c>
      <c r="C128" s="551">
        <f>'通過記録入力'!C44</f>
      </c>
      <c r="D128" s="555">
        <f>'通過記録入力'!N44</f>
      </c>
      <c r="E128" s="556"/>
      <c r="F128" s="555">
        <f>'通過記録入力'!O44</f>
      </c>
      <c r="G128" s="556"/>
      <c r="H128" s="555">
        <f>'通過記録入力'!P44</f>
      </c>
      <c r="I128" s="556"/>
      <c r="J128" s="555">
        <f>'通過記録入力'!Q44</f>
      </c>
      <c r="K128" s="556"/>
      <c r="L128" s="555">
        <f>'通過記録入力'!R44</f>
      </c>
      <c r="M128" s="556"/>
      <c r="N128" s="396">
        <f>'通過記録入力'!S44</f>
      </c>
      <c r="O128" s="605">
        <f>IF(C128="","","　°　′　″")</f>
      </c>
      <c r="P128" s="607">
        <f>IF(C128="","","位")</f>
      </c>
    </row>
    <row r="129" spans="1:16" s="208" customFormat="1" ht="18.75" customHeight="1" outlineLevel="1">
      <c r="A129" s="394"/>
      <c r="B129" s="548"/>
      <c r="C129" s="552"/>
      <c r="D129" s="161">
        <f>IF(C128="","","　　′　″")</f>
      </c>
      <c r="E129" s="164"/>
      <c r="F129" s="161">
        <f>IF(C128="","","　　′　″")</f>
      </c>
      <c r="G129" s="164"/>
      <c r="H129" s="161">
        <f>IF(C128="","","　　′　″")</f>
      </c>
      <c r="I129" s="164"/>
      <c r="J129" s="161">
        <f>IF(C128="","","　　′　″")</f>
      </c>
      <c r="K129" s="164"/>
      <c r="L129" s="161">
        <f>IF(C128="","","　　′　″")</f>
      </c>
      <c r="M129" s="164"/>
      <c r="N129" s="396">
        <f>'通過記録入力'!T44</f>
      </c>
      <c r="O129" s="605"/>
      <c r="P129" s="607"/>
    </row>
    <row r="130" spans="1:16" s="208" customFormat="1" ht="18.75" customHeight="1" outlineLevel="1">
      <c r="A130" s="394"/>
      <c r="B130" s="549"/>
      <c r="C130" s="553"/>
      <c r="D130" s="166">
        <f>IF(C128="","","　　′　″")</f>
      </c>
      <c r="E130" s="160"/>
      <c r="F130" s="166">
        <f>IF(C128="","","　　′　″")</f>
      </c>
      <c r="G130" s="160"/>
      <c r="H130" s="166">
        <f>IF(C128="","","　　′　″")</f>
      </c>
      <c r="I130" s="160"/>
      <c r="J130" s="166">
        <f>IF(C128="","","　　′　″")</f>
      </c>
      <c r="K130" s="160"/>
      <c r="L130" s="166">
        <f>IF(C128="","","　　′　″")</f>
      </c>
      <c r="M130" s="160"/>
      <c r="N130" s="401">
        <f>'通過記録入力'!U44</f>
      </c>
      <c r="O130" s="605"/>
      <c r="P130" s="607"/>
    </row>
    <row r="131" spans="1:16" s="208" customFormat="1" ht="18.75" customHeight="1">
      <c r="A131" s="394" t="e">
        <f>'通過記録入力'!V39</f>
        <v>#VALUE!</v>
      </c>
      <c r="B131" s="547">
        <f>'通過記録入力'!B45</f>
      </c>
      <c r="C131" s="551">
        <f>'通過記録入力'!C45</f>
      </c>
      <c r="D131" s="555">
        <f>'通過記録入力'!N45</f>
      </c>
      <c r="E131" s="556"/>
      <c r="F131" s="555">
        <f>'通過記録入力'!O45</f>
      </c>
      <c r="G131" s="556"/>
      <c r="H131" s="555">
        <f>'通過記録入力'!P45</f>
      </c>
      <c r="I131" s="556"/>
      <c r="J131" s="555">
        <f>'通過記録入力'!Q45</f>
      </c>
      <c r="K131" s="556"/>
      <c r="L131" s="555">
        <f>'通過記録入力'!R45</f>
      </c>
      <c r="M131" s="556"/>
      <c r="N131" s="396">
        <f>'通過記録入力'!S45</f>
      </c>
      <c r="O131" s="605">
        <f>IF(C131="","","　°　′　″")</f>
      </c>
      <c r="P131" s="607">
        <f>IF(C131="","","位")</f>
      </c>
    </row>
    <row r="132" spans="1:16" s="208" customFormat="1" ht="18.75" customHeight="1" outlineLevel="1">
      <c r="A132" s="394"/>
      <c r="B132" s="548"/>
      <c r="C132" s="552"/>
      <c r="D132" s="161">
        <f>IF(C131="","","　　′　″")</f>
      </c>
      <c r="E132" s="164"/>
      <c r="F132" s="161">
        <f>IF(C131="","","　　′　″")</f>
      </c>
      <c r="G132" s="164"/>
      <c r="H132" s="161">
        <f>IF(C131="","","　　′　″")</f>
      </c>
      <c r="I132" s="164"/>
      <c r="J132" s="161">
        <f>IF(C131="","","　　′　″")</f>
      </c>
      <c r="K132" s="164"/>
      <c r="L132" s="161">
        <f>IF(C131="","","　　′　″")</f>
      </c>
      <c r="M132" s="164"/>
      <c r="N132" s="396">
        <f>'通過記録入力'!T45</f>
      </c>
      <c r="O132" s="605"/>
      <c r="P132" s="607"/>
    </row>
    <row r="133" spans="1:16" s="208" customFormat="1" ht="18.75" customHeight="1" outlineLevel="1">
      <c r="A133" s="394"/>
      <c r="B133" s="549"/>
      <c r="C133" s="553"/>
      <c r="D133" s="166">
        <f>IF(C131="","","　　′　″")</f>
      </c>
      <c r="E133" s="160"/>
      <c r="F133" s="166">
        <f>IF(C131="","","　　′　″")</f>
      </c>
      <c r="G133" s="160"/>
      <c r="H133" s="166">
        <f>IF(C131="","","　　′　″")</f>
      </c>
      <c r="I133" s="160"/>
      <c r="J133" s="166">
        <f>IF(C131="","","　　′　″")</f>
      </c>
      <c r="K133" s="160"/>
      <c r="L133" s="166">
        <f>IF(C131="","","　　′　″")</f>
      </c>
      <c r="M133" s="160"/>
      <c r="N133" s="401">
        <f>'通過記録入力'!U45</f>
      </c>
      <c r="O133" s="605"/>
      <c r="P133" s="607"/>
    </row>
    <row r="134" spans="1:16" s="208" customFormat="1" ht="18.75" customHeight="1">
      <c r="A134" s="394" t="e">
        <f>'通過記録入力'!V40</f>
        <v>#VALUE!</v>
      </c>
      <c r="B134" s="547">
        <f>'通過記録入力'!B46</f>
      </c>
      <c r="C134" s="551">
        <f>'通過記録入力'!C46</f>
      </c>
      <c r="D134" s="555">
        <f>'通過記録入力'!N46</f>
      </c>
      <c r="E134" s="556"/>
      <c r="F134" s="555">
        <f>'通過記録入力'!O46</f>
      </c>
      <c r="G134" s="556"/>
      <c r="H134" s="555">
        <f>'通過記録入力'!P46</f>
      </c>
      <c r="I134" s="556"/>
      <c r="J134" s="555">
        <f>'通過記録入力'!Q46</f>
      </c>
      <c r="K134" s="556"/>
      <c r="L134" s="555">
        <f>'通過記録入力'!R46</f>
      </c>
      <c r="M134" s="556"/>
      <c r="N134" s="396">
        <f>'通過記録入力'!S46</f>
      </c>
      <c r="O134" s="605">
        <f>IF(C134="","","　°　′　″")</f>
      </c>
      <c r="P134" s="607">
        <f>IF(C134="","","位")</f>
      </c>
    </row>
    <row r="135" spans="1:16" s="208" customFormat="1" ht="18.75" customHeight="1" outlineLevel="1">
      <c r="A135" s="394"/>
      <c r="B135" s="548"/>
      <c r="C135" s="552"/>
      <c r="D135" s="161">
        <f>IF(C134="","","　　′　″")</f>
      </c>
      <c r="E135" s="164"/>
      <c r="F135" s="161">
        <f>IF(C134="","","　　′　″")</f>
      </c>
      <c r="G135" s="164"/>
      <c r="H135" s="161">
        <f>IF(C134="","","　　′　″")</f>
      </c>
      <c r="I135" s="164"/>
      <c r="J135" s="161">
        <f>IF(C134="","","　　′　″")</f>
      </c>
      <c r="K135" s="164"/>
      <c r="L135" s="161">
        <f>IF(C134="","","　　′　″")</f>
      </c>
      <c r="M135" s="164"/>
      <c r="N135" s="396">
        <f>'通過記録入力'!T46</f>
      </c>
      <c r="O135" s="605"/>
      <c r="P135" s="607"/>
    </row>
    <row r="136" spans="1:16" s="208" customFormat="1" ht="18.75" customHeight="1" outlineLevel="1">
      <c r="A136" s="394"/>
      <c r="B136" s="549"/>
      <c r="C136" s="553"/>
      <c r="D136" s="166">
        <f>IF(C134="","","　　′　″")</f>
      </c>
      <c r="E136" s="160"/>
      <c r="F136" s="166">
        <f>IF(C134="","","　　′　″")</f>
      </c>
      <c r="G136" s="160"/>
      <c r="H136" s="166">
        <f>IF(C134="","","　　′　″")</f>
      </c>
      <c r="I136" s="160"/>
      <c r="J136" s="166">
        <f>IF(C134="","","　　′　″")</f>
      </c>
      <c r="K136" s="160"/>
      <c r="L136" s="166">
        <f>IF(C134="","","　　′　″")</f>
      </c>
      <c r="M136" s="160"/>
      <c r="N136" s="401">
        <f>'通過記録入力'!U46</f>
      </c>
      <c r="O136" s="605"/>
      <c r="P136" s="607"/>
    </row>
    <row r="137" spans="1:16" s="208" customFormat="1" ht="18.75" customHeight="1">
      <c r="A137" s="394" t="e">
        <f>'通過記録入力'!V41</f>
        <v>#VALUE!</v>
      </c>
      <c r="B137" s="547">
        <f>'通過記録入力'!B47</f>
      </c>
      <c r="C137" s="551">
        <f>'通過記録入力'!C47</f>
      </c>
      <c r="D137" s="555">
        <f>'通過記録入力'!N47</f>
      </c>
      <c r="E137" s="556"/>
      <c r="F137" s="555">
        <f>'通過記録入力'!O47</f>
      </c>
      <c r="G137" s="556"/>
      <c r="H137" s="555">
        <f>'通過記録入力'!P47</f>
      </c>
      <c r="I137" s="556"/>
      <c r="J137" s="555">
        <f>'通過記録入力'!Q47</f>
      </c>
      <c r="K137" s="556"/>
      <c r="L137" s="555">
        <f>'通過記録入力'!R47</f>
      </c>
      <c r="M137" s="556"/>
      <c r="N137" s="396">
        <f>'通過記録入力'!S47</f>
      </c>
      <c r="O137" s="605">
        <f>IF(C137="","","　°　′　″")</f>
      </c>
      <c r="P137" s="607">
        <f>IF(C137="","","位")</f>
      </c>
    </row>
    <row r="138" spans="1:16" s="208" customFormat="1" ht="18.75" customHeight="1" outlineLevel="1">
      <c r="A138" s="394"/>
      <c r="B138" s="548"/>
      <c r="C138" s="552"/>
      <c r="D138" s="161">
        <f>IF(C137="","","　　′　″")</f>
      </c>
      <c r="E138" s="164"/>
      <c r="F138" s="161">
        <f>IF(C137="","","　　′　″")</f>
      </c>
      <c r="G138" s="164"/>
      <c r="H138" s="161">
        <f>IF(C137="","","　　′　″")</f>
      </c>
      <c r="I138" s="164"/>
      <c r="J138" s="161">
        <f>IF(C137="","","　　′　″")</f>
      </c>
      <c r="K138" s="164"/>
      <c r="L138" s="161">
        <f>IF(C137="","","　　′　″")</f>
      </c>
      <c r="M138" s="164"/>
      <c r="N138" s="396">
        <f>'通過記録入力'!T47</f>
      </c>
      <c r="O138" s="605"/>
      <c r="P138" s="607"/>
    </row>
    <row r="139" spans="1:16" s="208" customFormat="1" ht="18.75" customHeight="1" outlineLevel="1">
      <c r="A139" s="394"/>
      <c r="B139" s="549"/>
      <c r="C139" s="553"/>
      <c r="D139" s="166">
        <f>IF(C137="","","　　′　″")</f>
      </c>
      <c r="E139" s="160"/>
      <c r="F139" s="166">
        <f>IF(C137="","","　　′　″")</f>
      </c>
      <c r="G139" s="160"/>
      <c r="H139" s="166">
        <f>IF(C137="","","　　′　″")</f>
      </c>
      <c r="I139" s="160"/>
      <c r="J139" s="166">
        <f>IF(C137="","","　　′　″")</f>
      </c>
      <c r="K139" s="160"/>
      <c r="L139" s="166">
        <f>IF(C137="","","　　′　″")</f>
      </c>
      <c r="M139" s="160"/>
      <c r="N139" s="401">
        <f>'通過記録入力'!U47</f>
      </c>
      <c r="O139" s="605"/>
      <c r="P139" s="607"/>
    </row>
    <row r="140" spans="1:16" s="208" customFormat="1" ht="18.75" customHeight="1">
      <c r="A140" s="394" t="e">
        <f>'通過記録入力'!V42</f>
        <v>#VALUE!</v>
      </c>
      <c r="B140" s="547">
        <f>'通過記録入力'!B48</f>
      </c>
      <c r="C140" s="551">
        <f>'通過記録入力'!C48</f>
      </c>
      <c r="D140" s="555">
        <f>'通過記録入力'!N48</f>
      </c>
      <c r="E140" s="556"/>
      <c r="F140" s="555">
        <f>'通過記録入力'!O48</f>
      </c>
      <c r="G140" s="556"/>
      <c r="H140" s="555">
        <f>'通過記録入力'!P48</f>
      </c>
      <c r="I140" s="556"/>
      <c r="J140" s="555">
        <f>'通過記録入力'!Q48</f>
      </c>
      <c r="K140" s="556"/>
      <c r="L140" s="555">
        <f>'通過記録入力'!R48</f>
      </c>
      <c r="M140" s="556"/>
      <c r="N140" s="402">
        <f>'通過記録入力'!S48</f>
      </c>
      <c r="O140" s="605">
        <f>IF(C140="","","　°　′　″")</f>
      </c>
      <c r="P140" s="607">
        <f>IF(C140="","","位")</f>
      </c>
    </row>
    <row r="141" spans="1:16" s="208" customFormat="1" ht="18.75" customHeight="1" outlineLevel="1">
      <c r="A141" s="394"/>
      <c r="B141" s="548"/>
      <c r="C141" s="552"/>
      <c r="D141" s="161">
        <f>IF(C140="","","　　′　″")</f>
      </c>
      <c r="E141" s="164"/>
      <c r="F141" s="161">
        <f>IF(C140="","","　　′　″")</f>
      </c>
      <c r="G141" s="164"/>
      <c r="H141" s="161">
        <f>IF(C140="","","　　′　″")</f>
      </c>
      <c r="I141" s="164"/>
      <c r="J141" s="161">
        <f>IF(C140="","","　　′　″")</f>
      </c>
      <c r="K141" s="164"/>
      <c r="L141" s="161">
        <f>IF(C140="","","　　′　″")</f>
      </c>
      <c r="M141" s="164"/>
      <c r="N141" s="396">
        <f>'通過記録入力'!T48</f>
      </c>
      <c r="O141" s="605"/>
      <c r="P141" s="607"/>
    </row>
    <row r="142" spans="1:18" s="208" customFormat="1" ht="18.75" customHeight="1" outlineLevel="1">
      <c r="A142" s="394"/>
      <c r="B142" s="549"/>
      <c r="C142" s="553"/>
      <c r="D142" s="166">
        <f>IF(C140="","","　　′　″")</f>
      </c>
      <c r="E142" s="160"/>
      <c r="F142" s="166">
        <f>IF(C140="","","　　′　″")</f>
      </c>
      <c r="G142" s="160"/>
      <c r="H142" s="166">
        <f>IF(C140="","","　　′　″")</f>
      </c>
      <c r="I142" s="160"/>
      <c r="J142" s="166">
        <f>IF(C140="","","　　′　″")</f>
      </c>
      <c r="K142" s="160"/>
      <c r="L142" s="166">
        <f>IF(C140="","","　　′　″")</f>
      </c>
      <c r="M142" s="160"/>
      <c r="N142" s="401">
        <f>'通過記録入力'!U48</f>
      </c>
      <c r="O142" s="605"/>
      <c r="P142" s="607"/>
      <c r="Q142" s="374"/>
      <c r="R142" s="374"/>
    </row>
    <row r="143" spans="1:16" s="208" customFormat="1" ht="18.75" customHeight="1">
      <c r="A143" s="394" t="e">
        <f>'通過記録入力'!V53</f>
        <v>#VALUE!</v>
      </c>
      <c r="B143" s="547">
        <f>'通過記録入力'!B49</f>
      </c>
      <c r="C143" s="551">
        <f>'通過記録入力'!C49</f>
      </c>
      <c r="D143" s="555">
        <f>'通過記録入力'!N49</f>
      </c>
      <c r="E143" s="556"/>
      <c r="F143" s="555">
        <f>'通過記録入力'!O49</f>
      </c>
      <c r="G143" s="556"/>
      <c r="H143" s="555">
        <f>'通過記録入力'!P49</f>
      </c>
      <c r="I143" s="556"/>
      <c r="J143" s="555">
        <f>'通過記録入力'!Q49</f>
      </c>
      <c r="K143" s="556"/>
      <c r="L143" s="555">
        <f>'通過記録入力'!R49</f>
      </c>
      <c r="M143" s="556"/>
      <c r="N143" s="396">
        <f>'通過記録入力'!S49</f>
      </c>
      <c r="O143" s="605">
        <f>IF(C143="","","　°　′　″")</f>
      </c>
      <c r="P143" s="607">
        <f>IF(C143="","","位")</f>
      </c>
    </row>
    <row r="144" spans="1:16" s="208" customFormat="1" ht="18.75" customHeight="1" outlineLevel="1">
      <c r="A144" s="394"/>
      <c r="B144" s="548"/>
      <c r="C144" s="552"/>
      <c r="D144" s="161">
        <f>IF(C143="","","　　′　″")</f>
      </c>
      <c r="E144" s="164"/>
      <c r="F144" s="161">
        <f>IF(C143="","","　　′　″")</f>
      </c>
      <c r="G144" s="164"/>
      <c r="H144" s="161">
        <f>IF(C143="","","　　′　″")</f>
      </c>
      <c r="I144" s="164"/>
      <c r="J144" s="161">
        <f>IF(C143="","","　　′　″")</f>
      </c>
      <c r="K144" s="164"/>
      <c r="L144" s="161">
        <f>IF(C143="","","　　′　″")</f>
      </c>
      <c r="M144" s="164"/>
      <c r="N144" s="396">
        <f>'通過記録入力'!T49</f>
      </c>
      <c r="O144" s="605"/>
      <c r="P144" s="607"/>
    </row>
    <row r="145" spans="1:16" s="208" customFormat="1" ht="18.75" customHeight="1" outlineLevel="1">
      <c r="A145" s="394"/>
      <c r="B145" s="549"/>
      <c r="C145" s="553"/>
      <c r="D145" s="166">
        <f>IF(C143="","","　　′　″")</f>
      </c>
      <c r="E145" s="160"/>
      <c r="F145" s="166">
        <f>IF(C143="","","　　′　″")</f>
      </c>
      <c r="G145" s="160"/>
      <c r="H145" s="166">
        <f>IF(C143="","","　　′　″")</f>
      </c>
      <c r="I145" s="160"/>
      <c r="J145" s="166">
        <f>IF(C143="","","　　′　″")</f>
      </c>
      <c r="K145" s="160"/>
      <c r="L145" s="166">
        <f>IF(C143="","","　　′　″")</f>
      </c>
      <c r="M145" s="160"/>
      <c r="N145" s="401">
        <f>'通過記録入力'!U49</f>
      </c>
      <c r="O145" s="605"/>
      <c r="P145" s="607"/>
    </row>
    <row r="146" spans="1:16" s="208" customFormat="1" ht="18.75" customHeight="1">
      <c r="A146" s="394">
        <f>'通過記録入力'!V54</f>
        <v>0</v>
      </c>
      <c r="B146" s="547">
        <f>'通過記録入力'!B50</f>
      </c>
      <c r="C146" s="551">
        <f>'通過記録入力'!C50</f>
      </c>
      <c r="D146" s="555">
        <f>'通過記録入力'!N50</f>
      </c>
      <c r="E146" s="556"/>
      <c r="F146" s="555">
        <f>'通過記録入力'!O50</f>
      </c>
      <c r="G146" s="556"/>
      <c r="H146" s="555">
        <f>'通過記録入力'!P50</f>
      </c>
      <c r="I146" s="556"/>
      <c r="J146" s="555">
        <f>'通過記録入力'!Q50</f>
      </c>
      <c r="K146" s="556"/>
      <c r="L146" s="555">
        <f>'通過記録入力'!R50</f>
      </c>
      <c r="M146" s="556"/>
      <c r="N146" s="396">
        <f>'通過記録入力'!S50</f>
      </c>
      <c r="O146" s="605">
        <f>IF(C146="","","　°　′　″")</f>
      </c>
      <c r="P146" s="607">
        <f>IF(C146="","","位")</f>
      </c>
    </row>
    <row r="147" spans="1:16" s="208" customFormat="1" ht="18.75" customHeight="1" outlineLevel="1">
      <c r="A147" s="394"/>
      <c r="B147" s="548"/>
      <c r="C147" s="552"/>
      <c r="D147" s="161">
        <f>IF(C146="","","　　′　″")</f>
      </c>
      <c r="E147" s="164"/>
      <c r="F147" s="161">
        <f>IF(C146="","","　　′　″")</f>
      </c>
      <c r="G147" s="164"/>
      <c r="H147" s="161">
        <f>IF(C146="","","　　′　″")</f>
      </c>
      <c r="I147" s="164"/>
      <c r="J147" s="161">
        <f>IF(C146="","","　　′　″")</f>
      </c>
      <c r="K147" s="164"/>
      <c r="L147" s="161">
        <f>IF(C146="","","　　′　″")</f>
      </c>
      <c r="M147" s="164"/>
      <c r="N147" s="396">
        <f>'通過記録入力'!T50</f>
      </c>
      <c r="O147" s="605"/>
      <c r="P147" s="607"/>
    </row>
    <row r="148" spans="1:16" s="208" customFormat="1" ht="18.75" customHeight="1" outlineLevel="1">
      <c r="A148" s="394"/>
      <c r="B148" s="549"/>
      <c r="C148" s="553"/>
      <c r="D148" s="166">
        <f>IF(C146="","","　　′　″")</f>
      </c>
      <c r="E148" s="160"/>
      <c r="F148" s="166">
        <f>IF(C146="","","　　′　″")</f>
      </c>
      <c r="G148" s="160"/>
      <c r="H148" s="166">
        <f>IF(C146="","","　　′　″")</f>
      </c>
      <c r="I148" s="160"/>
      <c r="J148" s="166">
        <f>IF(C146="","","　　′　″")</f>
      </c>
      <c r="K148" s="160"/>
      <c r="L148" s="166">
        <f>IF(C146="","","　　′　″")</f>
      </c>
      <c r="M148" s="160"/>
      <c r="N148" s="401">
        <f>'通過記録入力'!U50</f>
      </c>
      <c r="O148" s="605"/>
      <c r="P148" s="607"/>
    </row>
    <row r="149" spans="1:16" s="208" customFormat="1" ht="18.75" customHeight="1">
      <c r="A149" s="394">
        <f>'通過記録入力'!V55</f>
        <v>0</v>
      </c>
      <c r="B149" s="547">
        <f>'通過記録入力'!B51</f>
      </c>
      <c r="C149" s="551">
        <f>'通過記録入力'!C51</f>
      </c>
      <c r="D149" s="555">
        <f>'通過記録入力'!N51</f>
      </c>
      <c r="E149" s="556"/>
      <c r="F149" s="555">
        <f>'通過記録入力'!O51</f>
      </c>
      <c r="G149" s="556"/>
      <c r="H149" s="555">
        <f>'通過記録入力'!P51</f>
      </c>
      <c r="I149" s="556"/>
      <c r="J149" s="555">
        <f>'通過記録入力'!Q51</f>
      </c>
      <c r="K149" s="556"/>
      <c r="L149" s="555">
        <f>'通過記録入力'!R51</f>
      </c>
      <c r="M149" s="556"/>
      <c r="N149" s="396">
        <f>'通過記録入力'!S51</f>
      </c>
      <c r="O149" s="605">
        <f>IF(C149="","","　°　′　″")</f>
      </c>
      <c r="P149" s="607">
        <f>IF(C149="","","位")</f>
      </c>
    </row>
    <row r="150" spans="1:16" s="208" customFormat="1" ht="18.75" customHeight="1" outlineLevel="1">
      <c r="A150" s="394"/>
      <c r="B150" s="548"/>
      <c r="C150" s="552"/>
      <c r="D150" s="161">
        <f>IF(C149="","","　　′　″")</f>
      </c>
      <c r="E150" s="164"/>
      <c r="F150" s="161">
        <f>IF(C149="","","　　′　″")</f>
      </c>
      <c r="G150" s="164"/>
      <c r="H150" s="161">
        <f>IF(C149="","","　　′　″")</f>
      </c>
      <c r="I150" s="164"/>
      <c r="J150" s="161">
        <f>IF(C149="","","　　′　″")</f>
      </c>
      <c r="K150" s="164"/>
      <c r="L150" s="161">
        <f>IF(C149="","","　　′　″")</f>
      </c>
      <c r="M150" s="164"/>
      <c r="N150" s="396">
        <f>'通過記録入力'!T51</f>
      </c>
      <c r="O150" s="605"/>
      <c r="P150" s="607"/>
    </row>
    <row r="151" spans="1:16" s="208" customFormat="1" ht="18.75" customHeight="1" outlineLevel="1">
      <c r="A151" s="394"/>
      <c r="B151" s="549"/>
      <c r="C151" s="553"/>
      <c r="D151" s="166">
        <f>IF(C149="","","　　′　″")</f>
      </c>
      <c r="E151" s="160"/>
      <c r="F151" s="166">
        <f>IF(C149="","","　　′　″")</f>
      </c>
      <c r="G151" s="160"/>
      <c r="H151" s="166">
        <f>IF(C149="","","　　′　″")</f>
      </c>
      <c r="I151" s="160"/>
      <c r="J151" s="166">
        <f>IF(C149="","","　　′　″")</f>
      </c>
      <c r="K151" s="160"/>
      <c r="L151" s="166">
        <f>IF(C149="","","　　′　″")</f>
      </c>
      <c r="M151" s="160"/>
      <c r="N151" s="401">
        <f>'通過記録入力'!U51</f>
      </c>
      <c r="O151" s="605"/>
      <c r="P151" s="607"/>
    </row>
    <row r="152" spans="1:16" s="208" customFormat="1" ht="18.75" customHeight="1">
      <c r="A152" s="394">
        <f>'通過記録入力'!V56</f>
        <v>0</v>
      </c>
      <c r="B152" s="547">
        <f>'通過記録入力'!B52</f>
      </c>
      <c r="C152" s="551">
        <f>'通過記録入力'!C52</f>
      </c>
      <c r="D152" s="555">
        <f>'通過記録入力'!N52</f>
      </c>
      <c r="E152" s="556"/>
      <c r="F152" s="555">
        <f>'通過記録入力'!O52</f>
      </c>
      <c r="G152" s="556"/>
      <c r="H152" s="555">
        <f>'通過記録入力'!P52</f>
      </c>
      <c r="I152" s="556"/>
      <c r="J152" s="555">
        <f>'通過記録入力'!Q52</f>
      </c>
      <c r="K152" s="556"/>
      <c r="L152" s="555">
        <f>'通過記録入力'!R52</f>
      </c>
      <c r="M152" s="556"/>
      <c r="N152" s="396">
        <f>'通過記録入力'!S52</f>
      </c>
      <c r="O152" s="605">
        <f>IF(C152="","","　°　′　″")</f>
      </c>
      <c r="P152" s="607">
        <f>IF(C152="","","位")</f>
      </c>
    </row>
    <row r="153" spans="1:16" s="208" customFormat="1" ht="18.75" customHeight="1" outlineLevel="1">
      <c r="A153" s="394"/>
      <c r="B153" s="548"/>
      <c r="C153" s="552"/>
      <c r="D153" s="161">
        <f>IF(C152="","","　　′　″")</f>
      </c>
      <c r="E153" s="164"/>
      <c r="F153" s="161">
        <f>IF(C152="","","　　′　″")</f>
      </c>
      <c r="G153" s="164"/>
      <c r="H153" s="161">
        <f>IF(C152="","","　　′　″")</f>
      </c>
      <c r="I153" s="164"/>
      <c r="J153" s="161">
        <f>IF(C152="","","　　′　″")</f>
      </c>
      <c r="K153" s="164"/>
      <c r="L153" s="161">
        <f>IF(C152="","","　　′　″")</f>
      </c>
      <c r="M153" s="164"/>
      <c r="N153" s="396">
        <f>'通過記録入力'!T52</f>
      </c>
      <c r="O153" s="605"/>
      <c r="P153" s="607"/>
    </row>
    <row r="154" spans="1:16" s="208" customFormat="1" ht="18.75" customHeight="1" outlineLevel="1">
      <c r="A154" s="394"/>
      <c r="B154" s="549"/>
      <c r="C154" s="553"/>
      <c r="D154" s="166">
        <f>IF(C152="","","　　′　″")</f>
      </c>
      <c r="E154" s="160"/>
      <c r="F154" s="166">
        <f>IF(C152="","","　　′　″")</f>
      </c>
      <c r="G154" s="160"/>
      <c r="H154" s="166">
        <f>IF(C152="","","　　′　″")</f>
      </c>
      <c r="I154" s="160"/>
      <c r="J154" s="166">
        <f>IF(C152="","","　　′　″")</f>
      </c>
      <c r="K154" s="160"/>
      <c r="L154" s="166">
        <f>IF(C152="","","　　′　″")</f>
      </c>
      <c r="M154" s="160"/>
      <c r="N154" s="401">
        <f>'通過記録入力'!U52</f>
      </c>
      <c r="O154" s="605"/>
      <c r="P154" s="607"/>
    </row>
    <row r="155" spans="1:16" s="208" customFormat="1" ht="18.75" customHeight="1">
      <c r="A155" s="394">
        <f>'通過記録入力'!V57</f>
        <v>0</v>
      </c>
      <c r="B155" s="547">
        <f>'通過記録入力'!B53</f>
      </c>
      <c r="C155" s="551">
        <f>'通過記録入力'!C53</f>
      </c>
      <c r="D155" s="555">
        <f>'通過記録入力'!N53</f>
      </c>
      <c r="E155" s="556"/>
      <c r="F155" s="555">
        <f>'通過記録入力'!O53</f>
      </c>
      <c r="G155" s="556"/>
      <c r="H155" s="555">
        <f>'通過記録入力'!P53</f>
      </c>
      <c r="I155" s="556"/>
      <c r="J155" s="555">
        <f>'通過記録入力'!Q53</f>
      </c>
      <c r="K155" s="556"/>
      <c r="L155" s="555">
        <f>'通過記録入力'!R53</f>
      </c>
      <c r="M155" s="556"/>
      <c r="N155" s="396">
        <f>'通過記録入力'!S53</f>
      </c>
      <c r="O155" s="605">
        <f>IF(C155="","","　°　′　″")</f>
      </c>
      <c r="P155" s="607">
        <f>IF(C155="","","位")</f>
      </c>
    </row>
    <row r="156" spans="1:16" s="208" customFormat="1" ht="18.75" customHeight="1" outlineLevel="1">
      <c r="A156" s="394"/>
      <c r="B156" s="548"/>
      <c r="C156" s="552"/>
      <c r="D156" s="161">
        <f>IF(C155="","","　　′　″")</f>
      </c>
      <c r="E156" s="164"/>
      <c r="F156" s="161">
        <f>IF(C155="","","　　′　″")</f>
      </c>
      <c r="G156" s="164"/>
      <c r="H156" s="161">
        <f>IF(C155="","","　　′　″")</f>
      </c>
      <c r="I156" s="164"/>
      <c r="J156" s="161">
        <f>IF(C155="","","　　′　″")</f>
      </c>
      <c r="K156" s="164"/>
      <c r="L156" s="161">
        <f>IF(C155="","","　　′　″")</f>
      </c>
      <c r="M156" s="164"/>
      <c r="N156" s="396">
        <f>'通過記録入力'!T53</f>
      </c>
      <c r="O156" s="605"/>
      <c r="P156" s="607"/>
    </row>
    <row r="157" spans="1:18" s="208" customFormat="1" ht="18.75" customHeight="1" outlineLevel="1" thickBot="1">
      <c r="A157" s="394"/>
      <c r="B157" s="550"/>
      <c r="C157" s="554"/>
      <c r="D157" s="166">
        <f>IF(C155="","","　　′　″")</f>
      </c>
      <c r="E157" s="160"/>
      <c r="F157" s="166">
        <f>IF(C155="","","　　′　″")</f>
      </c>
      <c r="G157" s="160"/>
      <c r="H157" s="166">
        <f>IF(C155="","","　　′　″")</f>
      </c>
      <c r="I157" s="160"/>
      <c r="J157" s="166">
        <f>IF(C155="","","　　′　″")</f>
      </c>
      <c r="K157" s="160"/>
      <c r="L157" s="166">
        <f>IF(C155="","","　　′　″")</f>
      </c>
      <c r="M157" s="160"/>
      <c r="N157" s="414">
        <f>'通過記録入力'!U53</f>
      </c>
      <c r="O157" s="605"/>
      <c r="P157" s="607"/>
      <c r="Q157" s="374"/>
      <c r="R157" s="374"/>
    </row>
    <row r="158" spans="2:18" ht="13.5">
      <c r="B158" s="408"/>
      <c r="C158" s="408"/>
      <c r="D158" s="408"/>
      <c r="E158" s="409"/>
      <c r="F158" s="408"/>
      <c r="G158" s="408"/>
      <c r="H158" s="408"/>
      <c r="I158" s="408"/>
      <c r="J158" s="408"/>
      <c r="K158" s="408"/>
      <c r="L158" s="408"/>
      <c r="M158" s="408"/>
      <c r="N158" s="408"/>
      <c r="O158" s="410"/>
      <c r="P158" s="408"/>
      <c r="Q158" s="411"/>
      <c r="R158" s="411"/>
    </row>
  </sheetData>
  <sheetProtection/>
  <mergeCells count="468">
    <mergeCell ref="C149:C151"/>
    <mergeCell ref="C146:C148"/>
    <mergeCell ref="C143:C145"/>
    <mergeCell ref="C155:C157"/>
    <mergeCell ref="C152:C154"/>
    <mergeCell ref="N2:P2"/>
    <mergeCell ref="N3:P3"/>
    <mergeCell ref="B2:M3"/>
    <mergeCell ref="C131:C133"/>
    <mergeCell ref="C128:C130"/>
    <mergeCell ref="C125:C127"/>
    <mergeCell ref="C140:C142"/>
    <mergeCell ref="C137:C139"/>
    <mergeCell ref="C134:C136"/>
    <mergeCell ref="C110:C112"/>
    <mergeCell ref="C107:C109"/>
    <mergeCell ref="C116:C118"/>
    <mergeCell ref="C113:C115"/>
    <mergeCell ref="C122:C124"/>
    <mergeCell ref="C119:C121"/>
    <mergeCell ref="C95:C97"/>
    <mergeCell ref="C92:C94"/>
    <mergeCell ref="C89:C91"/>
    <mergeCell ref="C104:C106"/>
    <mergeCell ref="C101:C103"/>
    <mergeCell ref="C98:C100"/>
    <mergeCell ref="C71:C73"/>
    <mergeCell ref="C68:C70"/>
    <mergeCell ref="C65:C67"/>
    <mergeCell ref="C77:C79"/>
    <mergeCell ref="C74:C76"/>
    <mergeCell ref="C86:C88"/>
    <mergeCell ref="C83:C85"/>
    <mergeCell ref="C80:C82"/>
    <mergeCell ref="C44:C46"/>
    <mergeCell ref="C41:C43"/>
    <mergeCell ref="C53:C55"/>
    <mergeCell ref="C50:C52"/>
    <mergeCell ref="C47:C49"/>
    <mergeCell ref="C62:C64"/>
    <mergeCell ref="C59:C61"/>
    <mergeCell ref="C56:C58"/>
    <mergeCell ref="C14:C16"/>
    <mergeCell ref="C26:C28"/>
    <mergeCell ref="C23:C25"/>
    <mergeCell ref="C20:C22"/>
    <mergeCell ref="C17:C19"/>
    <mergeCell ref="C38:C40"/>
    <mergeCell ref="C35:C37"/>
    <mergeCell ref="C32:C34"/>
    <mergeCell ref="C29:C31"/>
    <mergeCell ref="O149:O151"/>
    <mergeCell ref="P149:P151"/>
    <mergeCell ref="O152:O154"/>
    <mergeCell ref="P152:P154"/>
    <mergeCell ref="O155:O157"/>
    <mergeCell ref="P155:P157"/>
    <mergeCell ref="O140:O142"/>
    <mergeCell ref="P140:P142"/>
    <mergeCell ref="O143:O145"/>
    <mergeCell ref="P143:P145"/>
    <mergeCell ref="O146:O148"/>
    <mergeCell ref="P146:P148"/>
    <mergeCell ref="O131:O133"/>
    <mergeCell ref="P131:P133"/>
    <mergeCell ref="O134:O136"/>
    <mergeCell ref="P134:P136"/>
    <mergeCell ref="O137:O139"/>
    <mergeCell ref="P137:P139"/>
    <mergeCell ref="O122:O124"/>
    <mergeCell ref="P122:P124"/>
    <mergeCell ref="O125:O127"/>
    <mergeCell ref="P125:P127"/>
    <mergeCell ref="O128:O130"/>
    <mergeCell ref="P128:P130"/>
    <mergeCell ref="O113:O115"/>
    <mergeCell ref="P113:P115"/>
    <mergeCell ref="O116:O118"/>
    <mergeCell ref="P116:P118"/>
    <mergeCell ref="O119:O121"/>
    <mergeCell ref="P119:P121"/>
    <mergeCell ref="O104:O106"/>
    <mergeCell ref="P104:P106"/>
    <mergeCell ref="O107:O109"/>
    <mergeCell ref="P107:P109"/>
    <mergeCell ref="O110:O112"/>
    <mergeCell ref="P110:P112"/>
    <mergeCell ref="O95:O97"/>
    <mergeCell ref="P95:P97"/>
    <mergeCell ref="O98:O100"/>
    <mergeCell ref="P98:P100"/>
    <mergeCell ref="O101:O103"/>
    <mergeCell ref="P101:P103"/>
    <mergeCell ref="O86:O88"/>
    <mergeCell ref="P86:P88"/>
    <mergeCell ref="O89:O91"/>
    <mergeCell ref="P89:P91"/>
    <mergeCell ref="O92:O94"/>
    <mergeCell ref="P92:P94"/>
    <mergeCell ref="O77:O79"/>
    <mergeCell ref="P77:P79"/>
    <mergeCell ref="O80:O82"/>
    <mergeCell ref="P80:P82"/>
    <mergeCell ref="O83:O85"/>
    <mergeCell ref="P83:P85"/>
    <mergeCell ref="O68:O70"/>
    <mergeCell ref="P68:P70"/>
    <mergeCell ref="O71:O73"/>
    <mergeCell ref="P71:P73"/>
    <mergeCell ref="O74:O76"/>
    <mergeCell ref="P74:P76"/>
    <mergeCell ref="O59:O61"/>
    <mergeCell ref="P59:P61"/>
    <mergeCell ref="O62:O64"/>
    <mergeCell ref="P62:P64"/>
    <mergeCell ref="O65:O67"/>
    <mergeCell ref="P65:P67"/>
    <mergeCell ref="O50:O52"/>
    <mergeCell ref="P50:P52"/>
    <mergeCell ref="O53:O55"/>
    <mergeCell ref="P53:P55"/>
    <mergeCell ref="O56:O58"/>
    <mergeCell ref="P56:P58"/>
    <mergeCell ref="O41:O43"/>
    <mergeCell ref="P41:P43"/>
    <mergeCell ref="O44:O46"/>
    <mergeCell ref="P44:P46"/>
    <mergeCell ref="O47:O49"/>
    <mergeCell ref="P47:P49"/>
    <mergeCell ref="O32:O34"/>
    <mergeCell ref="P32:P34"/>
    <mergeCell ref="O35:O37"/>
    <mergeCell ref="P35:P37"/>
    <mergeCell ref="O38:O40"/>
    <mergeCell ref="P38:P40"/>
    <mergeCell ref="O23:O25"/>
    <mergeCell ref="P23:P25"/>
    <mergeCell ref="O26:O28"/>
    <mergeCell ref="P26:P28"/>
    <mergeCell ref="O29:O31"/>
    <mergeCell ref="P29:P31"/>
    <mergeCell ref="O14:O16"/>
    <mergeCell ref="P14:P16"/>
    <mergeCell ref="O17:O19"/>
    <mergeCell ref="P17:P19"/>
    <mergeCell ref="O20:O22"/>
    <mergeCell ref="P20:P22"/>
    <mergeCell ref="B11:B13"/>
    <mergeCell ref="C11:C13"/>
    <mergeCell ref="O11:O13"/>
    <mergeCell ref="P11:P13"/>
    <mergeCell ref="B8:B10"/>
    <mergeCell ref="C8:C10"/>
    <mergeCell ref="D8:E8"/>
    <mergeCell ref="F8:G8"/>
    <mergeCell ref="H8:I8"/>
    <mergeCell ref="J8:K8"/>
    <mergeCell ref="N4:N7"/>
    <mergeCell ref="O4:O7"/>
    <mergeCell ref="P4:P7"/>
    <mergeCell ref="J4:K4"/>
    <mergeCell ref="L4:M4"/>
    <mergeCell ref="L8:M8"/>
    <mergeCell ref="O8:O10"/>
    <mergeCell ref="P8:P10"/>
    <mergeCell ref="D6:E6"/>
    <mergeCell ref="F6:G6"/>
    <mergeCell ref="H6:I6"/>
    <mergeCell ref="J6:K6"/>
    <mergeCell ref="L6:M6"/>
    <mergeCell ref="B4:B7"/>
    <mergeCell ref="C4:C7"/>
    <mergeCell ref="D4:E4"/>
    <mergeCell ref="F4:G4"/>
    <mergeCell ref="H4:I4"/>
    <mergeCell ref="B14:B16"/>
    <mergeCell ref="B17:B19"/>
    <mergeCell ref="B20:B22"/>
    <mergeCell ref="B23:B25"/>
    <mergeCell ref="B26:B28"/>
    <mergeCell ref="B29:B31"/>
    <mergeCell ref="B32:B34"/>
    <mergeCell ref="B35:B37"/>
    <mergeCell ref="B38:B40"/>
    <mergeCell ref="B41:B43"/>
    <mergeCell ref="B44:B46"/>
    <mergeCell ref="B47:B49"/>
    <mergeCell ref="B50:B52"/>
    <mergeCell ref="B53:B55"/>
    <mergeCell ref="B56:B58"/>
    <mergeCell ref="B59:B61"/>
    <mergeCell ref="B62:B64"/>
    <mergeCell ref="B65:B67"/>
    <mergeCell ref="B68:B70"/>
    <mergeCell ref="B71:B73"/>
    <mergeCell ref="B74:B76"/>
    <mergeCell ref="B77:B79"/>
    <mergeCell ref="B80:B82"/>
    <mergeCell ref="B83:B85"/>
    <mergeCell ref="B113:B115"/>
    <mergeCell ref="B116:B118"/>
    <mergeCell ref="B119:B121"/>
    <mergeCell ref="B86:B88"/>
    <mergeCell ref="B89:B91"/>
    <mergeCell ref="B92:B94"/>
    <mergeCell ref="B95:B97"/>
    <mergeCell ref="B98:B100"/>
    <mergeCell ref="B101:B103"/>
    <mergeCell ref="B143:B145"/>
    <mergeCell ref="B146:B148"/>
    <mergeCell ref="B149:B151"/>
    <mergeCell ref="B152:B154"/>
    <mergeCell ref="B155:B157"/>
    <mergeCell ref="B122:B124"/>
    <mergeCell ref="B125:B127"/>
    <mergeCell ref="B128:B130"/>
    <mergeCell ref="B131:B133"/>
    <mergeCell ref="B134:B136"/>
    <mergeCell ref="D14:E14"/>
    <mergeCell ref="F14:G14"/>
    <mergeCell ref="H14:I14"/>
    <mergeCell ref="J14:K14"/>
    <mergeCell ref="L14:M14"/>
    <mergeCell ref="B140:B142"/>
    <mergeCell ref="B137:B139"/>
    <mergeCell ref="B104:B106"/>
    <mergeCell ref="B107:B109"/>
    <mergeCell ref="B110:B112"/>
    <mergeCell ref="D20:E20"/>
    <mergeCell ref="F20:G20"/>
    <mergeCell ref="H20:I20"/>
    <mergeCell ref="J20:K20"/>
    <mergeCell ref="L20:M20"/>
    <mergeCell ref="D11:E11"/>
    <mergeCell ref="F11:G11"/>
    <mergeCell ref="H11:I11"/>
    <mergeCell ref="J11:K11"/>
    <mergeCell ref="L11:M11"/>
    <mergeCell ref="D26:E26"/>
    <mergeCell ref="F26:G26"/>
    <mergeCell ref="H26:I26"/>
    <mergeCell ref="J26:K26"/>
    <mergeCell ref="L26:M26"/>
    <mergeCell ref="L17:M17"/>
    <mergeCell ref="J17:K17"/>
    <mergeCell ref="H17:I17"/>
    <mergeCell ref="F17:G17"/>
    <mergeCell ref="D17:E17"/>
    <mergeCell ref="D32:E32"/>
    <mergeCell ref="F32:G32"/>
    <mergeCell ref="H32:I32"/>
    <mergeCell ref="J32:K32"/>
    <mergeCell ref="L32:M32"/>
    <mergeCell ref="L23:M23"/>
    <mergeCell ref="J23:K23"/>
    <mergeCell ref="H23:I23"/>
    <mergeCell ref="F23:G23"/>
    <mergeCell ref="D23:E23"/>
    <mergeCell ref="D38:E38"/>
    <mergeCell ref="F38:G38"/>
    <mergeCell ref="H38:I38"/>
    <mergeCell ref="J38:K38"/>
    <mergeCell ref="L38:M38"/>
    <mergeCell ref="L29:M29"/>
    <mergeCell ref="J29:K29"/>
    <mergeCell ref="H29:I29"/>
    <mergeCell ref="F29:G29"/>
    <mergeCell ref="D29:E29"/>
    <mergeCell ref="D44:E44"/>
    <mergeCell ref="F44:G44"/>
    <mergeCell ref="H44:I44"/>
    <mergeCell ref="J44:K44"/>
    <mergeCell ref="L44:M44"/>
    <mergeCell ref="L35:M35"/>
    <mergeCell ref="J35:K35"/>
    <mergeCell ref="H35:I35"/>
    <mergeCell ref="F35:G35"/>
    <mergeCell ref="D35:E35"/>
    <mergeCell ref="D50:E50"/>
    <mergeCell ref="F50:G50"/>
    <mergeCell ref="H50:I50"/>
    <mergeCell ref="J50:K50"/>
    <mergeCell ref="L50:M50"/>
    <mergeCell ref="L41:M41"/>
    <mergeCell ref="J41:K41"/>
    <mergeCell ref="H41:I41"/>
    <mergeCell ref="F41:G41"/>
    <mergeCell ref="D41:E41"/>
    <mergeCell ref="L53:M53"/>
    <mergeCell ref="J53:K53"/>
    <mergeCell ref="H53:I53"/>
    <mergeCell ref="F53:G53"/>
    <mergeCell ref="D53:E53"/>
    <mergeCell ref="L47:M47"/>
    <mergeCell ref="J47:K47"/>
    <mergeCell ref="H47:I47"/>
    <mergeCell ref="F47:G47"/>
    <mergeCell ref="D47:E47"/>
    <mergeCell ref="D56:E56"/>
    <mergeCell ref="F56:G56"/>
    <mergeCell ref="H56:I56"/>
    <mergeCell ref="J56:K56"/>
    <mergeCell ref="L56:M56"/>
    <mergeCell ref="L59:M59"/>
    <mergeCell ref="J59:K59"/>
    <mergeCell ref="H59:I59"/>
    <mergeCell ref="F59:G59"/>
    <mergeCell ref="D59:E59"/>
    <mergeCell ref="D62:E62"/>
    <mergeCell ref="F62:G62"/>
    <mergeCell ref="H62:I62"/>
    <mergeCell ref="J62:K62"/>
    <mergeCell ref="L62:M62"/>
    <mergeCell ref="L65:M65"/>
    <mergeCell ref="J65:K65"/>
    <mergeCell ref="H65:I65"/>
    <mergeCell ref="F65:G65"/>
    <mergeCell ref="D65:E65"/>
    <mergeCell ref="D68:E68"/>
    <mergeCell ref="F68:G68"/>
    <mergeCell ref="H68:I68"/>
    <mergeCell ref="J68:K68"/>
    <mergeCell ref="L68:M68"/>
    <mergeCell ref="L71:M71"/>
    <mergeCell ref="J71:K71"/>
    <mergeCell ref="H71:I71"/>
    <mergeCell ref="F71:G71"/>
    <mergeCell ref="D71:E71"/>
    <mergeCell ref="D74:E74"/>
    <mergeCell ref="F74:G74"/>
    <mergeCell ref="H74:I74"/>
    <mergeCell ref="J74:K74"/>
    <mergeCell ref="L74:M74"/>
    <mergeCell ref="L77:M77"/>
    <mergeCell ref="J77:K77"/>
    <mergeCell ref="H77:I77"/>
    <mergeCell ref="F77:G77"/>
    <mergeCell ref="D77:E77"/>
    <mergeCell ref="D80:E80"/>
    <mergeCell ref="F80:G80"/>
    <mergeCell ref="H80:I80"/>
    <mergeCell ref="J80:K80"/>
    <mergeCell ref="L80:M80"/>
    <mergeCell ref="L83:M83"/>
    <mergeCell ref="J83:K83"/>
    <mergeCell ref="H83:I83"/>
    <mergeCell ref="F83:G83"/>
    <mergeCell ref="D83:E83"/>
    <mergeCell ref="D86:E86"/>
    <mergeCell ref="F86:G86"/>
    <mergeCell ref="H86:I86"/>
    <mergeCell ref="J86:K86"/>
    <mergeCell ref="L86:M86"/>
    <mergeCell ref="L89:M89"/>
    <mergeCell ref="J89:K89"/>
    <mergeCell ref="H89:I89"/>
    <mergeCell ref="F89:G89"/>
    <mergeCell ref="D89:E89"/>
    <mergeCell ref="D92:E92"/>
    <mergeCell ref="F92:G92"/>
    <mergeCell ref="H92:I92"/>
    <mergeCell ref="J92:K92"/>
    <mergeCell ref="L92:M92"/>
    <mergeCell ref="L95:M95"/>
    <mergeCell ref="J95:K95"/>
    <mergeCell ref="H95:I95"/>
    <mergeCell ref="F95:G95"/>
    <mergeCell ref="D95:E95"/>
    <mergeCell ref="D98:E98"/>
    <mergeCell ref="F98:G98"/>
    <mergeCell ref="H98:I98"/>
    <mergeCell ref="J98:K98"/>
    <mergeCell ref="L98:M98"/>
    <mergeCell ref="L101:M101"/>
    <mergeCell ref="J101:K101"/>
    <mergeCell ref="H101:I101"/>
    <mergeCell ref="F101:G101"/>
    <mergeCell ref="D101:E101"/>
    <mergeCell ref="D104:E104"/>
    <mergeCell ref="F104:G104"/>
    <mergeCell ref="H104:I104"/>
    <mergeCell ref="J104:K104"/>
    <mergeCell ref="L104:M104"/>
    <mergeCell ref="L107:M107"/>
    <mergeCell ref="J107:K107"/>
    <mergeCell ref="H107:I107"/>
    <mergeCell ref="F107:G107"/>
    <mergeCell ref="D107:E107"/>
    <mergeCell ref="D110:E110"/>
    <mergeCell ref="F110:G110"/>
    <mergeCell ref="H110:I110"/>
    <mergeCell ref="J110:K110"/>
    <mergeCell ref="L110:M110"/>
    <mergeCell ref="L113:M113"/>
    <mergeCell ref="J113:K113"/>
    <mergeCell ref="H113:I113"/>
    <mergeCell ref="F113:G113"/>
    <mergeCell ref="D113:E113"/>
    <mergeCell ref="D116:E116"/>
    <mergeCell ref="F116:G116"/>
    <mergeCell ref="H116:I116"/>
    <mergeCell ref="J116:K116"/>
    <mergeCell ref="L116:M116"/>
    <mergeCell ref="L119:M119"/>
    <mergeCell ref="J119:K119"/>
    <mergeCell ref="H119:I119"/>
    <mergeCell ref="F119:G119"/>
    <mergeCell ref="D119:E119"/>
    <mergeCell ref="D122:E122"/>
    <mergeCell ref="F122:G122"/>
    <mergeCell ref="H122:I122"/>
    <mergeCell ref="J122:K122"/>
    <mergeCell ref="L122:M122"/>
    <mergeCell ref="L125:M125"/>
    <mergeCell ref="J125:K125"/>
    <mergeCell ref="H125:I125"/>
    <mergeCell ref="F125:G125"/>
    <mergeCell ref="D125:E125"/>
    <mergeCell ref="D128:E128"/>
    <mergeCell ref="F128:G128"/>
    <mergeCell ref="H128:I128"/>
    <mergeCell ref="J128:K128"/>
    <mergeCell ref="L128:M128"/>
    <mergeCell ref="L131:M131"/>
    <mergeCell ref="J131:K131"/>
    <mergeCell ref="H131:I131"/>
    <mergeCell ref="F131:G131"/>
    <mergeCell ref="D131:E131"/>
    <mergeCell ref="D134:E134"/>
    <mergeCell ref="F134:G134"/>
    <mergeCell ref="H134:I134"/>
    <mergeCell ref="J134:K134"/>
    <mergeCell ref="L134:M134"/>
    <mergeCell ref="L137:M137"/>
    <mergeCell ref="J137:K137"/>
    <mergeCell ref="H137:I137"/>
    <mergeCell ref="F137:G137"/>
    <mergeCell ref="D137:E137"/>
    <mergeCell ref="D140:E140"/>
    <mergeCell ref="F140:G140"/>
    <mergeCell ref="H140:I140"/>
    <mergeCell ref="J140:K140"/>
    <mergeCell ref="L140:M140"/>
    <mergeCell ref="L143:M143"/>
    <mergeCell ref="J143:K143"/>
    <mergeCell ref="H143:I143"/>
    <mergeCell ref="F143:G143"/>
    <mergeCell ref="D143:E143"/>
    <mergeCell ref="D146:E146"/>
    <mergeCell ref="F146:G146"/>
    <mergeCell ref="H146:I146"/>
    <mergeCell ref="J146:K146"/>
    <mergeCell ref="L146:M146"/>
    <mergeCell ref="L149:M149"/>
    <mergeCell ref="J149:K149"/>
    <mergeCell ref="H149:I149"/>
    <mergeCell ref="F149:G149"/>
    <mergeCell ref="D149:E149"/>
    <mergeCell ref="D152:E152"/>
    <mergeCell ref="F152:G152"/>
    <mergeCell ref="H152:I152"/>
    <mergeCell ref="J152:K152"/>
    <mergeCell ref="L152:M152"/>
    <mergeCell ref="L155:M155"/>
    <mergeCell ref="J155:K155"/>
    <mergeCell ref="H155:I155"/>
    <mergeCell ref="F155:G155"/>
    <mergeCell ref="D155:E155"/>
  </mergeCells>
  <conditionalFormatting sqref="L9 O8:O10">
    <cfRule type="cellIs" priority="124" dxfId="121" operator="greaterThanOrEqual" stopIfTrue="1">
      <formula>0.0416666666666667</formula>
    </cfRule>
  </conditionalFormatting>
  <conditionalFormatting sqref="L9 O8:O10">
    <cfRule type="cellIs" priority="123" dxfId="120" operator="lessThan" stopIfTrue="1">
      <formula>0.0416666666666667</formula>
    </cfRule>
  </conditionalFormatting>
  <conditionalFormatting sqref="L156">
    <cfRule type="cellIs" priority="12" dxfId="121" operator="greaterThanOrEqual" stopIfTrue="1">
      <formula>0.0416666666666667</formula>
    </cfRule>
  </conditionalFormatting>
  <conditionalFormatting sqref="L156">
    <cfRule type="cellIs" priority="11" dxfId="120" operator="lessThan" stopIfTrue="1">
      <formula>0.0416666666666667</formula>
    </cfRule>
  </conditionalFormatting>
  <conditionalFormatting sqref="O20:O154">
    <cfRule type="cellIs" priority="4" dxfId="121" operator="greaterThanOrEqual" stopIfTrue="1">
      <formula>0.0416666666666667</formula>
    </cfRule>
  </conditionalFormatting>
  <conditionalFormatting sqref="O20:O154">
    <cfRule type="cellIs" priority="3" dxfId="120" operator="lessThan" stopIfTrue="1">
      <formula>0.0416666666666667</formula>
    </cfRule>
  </conditionalFormatting>
  <conditionalFormatting sqref="L12">
    <cfRule type="cellIs" priority="108" dxfId="121" operator="greaterThanOrEqual" stopIfTrue="1">
      <formula>0.0416666666666667</formula>
    </cfRule>
  </conditionalFormatting>
  <conditionalFormatting sqref="L12">
    <cfRule type="cellIs" priority="107" dxfId="120" operator="lessThan" stopIfTrue="1">
      <formula>0.0416666666666667</formula>
    </cfRule>
  </conditionalFormatting>
  <conditionalFormatting sqref="L15">
    <cfRule type="cellIs" priority="106" dxfId="121" operator="greaterThanOrEqual" stopIfTrue="1">
      <formula>0.0416666666666667</formula>
    </cfRule>
  </conditionalFormatting>
  <conditionalFormatting sqref="L15">
    <cfRule type="cellIs" priority="105" dxfId="120" operator="lessThan" stopIfTrue="1">
      <formula>0.0416666666666667</formula>
    </cfRule>
  </conditionalFormatting>
  <conditionalFormatting sqref="L18">
    <cfRule type="cellIs" priority="104" dxfId="121" operator="greaterThanOrEqual" stopIfTrue="1">
      <formula>0.0416666666666667</formula>
    </cfRule>
  </conditionalFormatting>
  <conditionalFormatting sqref="L18">
    <cfRule type="cellIs" priority="103" dxfId="120" operator="lessThan" stopIfTrue="1">
      <formula>0.0416666666666667</formula>
    </cfRule>
  </conditionalFormatting>
  <conditionalFormatting sqref="L21">
    <cfRule type="cellIs" priority="102" dxfId="121" operator="greaterThanOrEqual" stopIfTrue="1">
      <formula>0.0416666666666667</formula>
    </cfRule>
  </conditionalFormatting>
  <conditionalFormatting sqref="L21">
    <cfRule type="cellIs" priority="101" dxfId="120" operator="lessThan" stopIfTrue="1">
      <formula>0.0416666666666667</formula>
    </cfRule>
  </conditionalFormatting>
  <conditionalFormatting sqref="L24">
    <cfRule type="cellIs" priority="100" dxfId="121" operator="greaterThanOrEqual" stopIfTrue="1">
      <formula>0.0416666666666667</formula>
    </cfRule>
  </conditionalFormatting>
  <conditionalFormatting sqref="L24">
    <cfRule type="cellIs" priority="99" dxfId="120" operator="lessThan" stopIfTrue="1">
      <formula>0.0416666666666667</formula>
    </cfRule>
  </conditionalFormatting>
  <conditionalFormatting sqref="L27">
    <cfRule type="cellIs" priority="98" dxfId="121" operator="greaterThanOrEqual" stopIfTrue="1">
      <formula>0.0416666666666667</formula>
    </cfRule>
  </conditionalFormatting>
  <conditionalFormatting sqref="L27">
    <cfRule type="cellIs" priority="97" dxfId="120" operator="lessThan" stopIfTrue="1">
      <formula>0.0416666666666667</formula>
    </cfRule>
  </conditionalFormatting>
  <conditionalFormatting sqref="L30">
    <cfRule type="cellIs" priority="96" dxfId="121" operator="greaterThanOrEqual" stopIfTrue="1">
      <formula>0.0416666666666667</formula>
    </cfRule>
  </conditionalFormatting>
  <conditionalFormatting sqref="L30">
    <cfRule type="cellIs" priority="95" dxfId="120" operator="lessThan" stopIfTrue="1">
      <formula>0.0416666666666667</formula>
    </cfRule>
  </conditionalFormatting>
  <conditionalFormatting sqref="L33">
    <cfRule type="cellIs" priority="94" dxfId="121" operator="greaterThanOrEqual" stopIfTrue="1">
      <formula>0.0416666666666667</formula>
    </cfRule>
  </conditionalFormatting>
  <conditionalFormatting sqref="L33">
    <cfRule type="cellIs" priority="93" dxfId="120" operator="lessThan" stopIfTrue="1">
      <formula>0.0416666666666667</formula>
    </cfRule>
  </conditionalFormatting>
  <conditionalFormatting sqref="L36">
    <cfRule type="cellIs" priority="92" dxfId="121" operator="greaterThanOrEqual" stopIfTrue="1">
      <formula>0.0416666666666667</formula>
    </cfRule>
  </conditionalFormatting>
  <conditionalFormatting sqref="L36">
    <cfRule type="cellIs" priority="91" dxfId="120" operator="lessThan" stopIfTrue="1">
      <formula>0.0416666666666667</formula>
    </cfRule>
  </conditionalFormatting>
  <conditionalFormatting sqref="L39">
    <cfRule type="cellIs" priority="90" dxfId="121" operator="greaterThanOrEqual" stopIfTrue="1">
      <formula>0.0416666666666667</formula>
    </cfRule>
  </conditionalFormatting>
  <conditionalFormatting sqref="L39">
    <cfRule type="cellIs" priority="89" dxfId="120" operator="lessThan" stopIfTrue="1">
      <formula>0.0416666666666667</formula>
    </cfRule>
  </conditionalFormatting>
  <conditionalFormatting sqref="L42">
    <cfRule type="cellIs" priority="88" dxfId="121" operator="greaterThanOrEqual" stopIfTrue="1">
      <formula>0.0416666666666667</formula>
    </cfRule>
  </conditionalFormatting>
  <conditionalFormatting sqref="L42">
    <cfRule type="cellIs" priority="87" dxfId="120" operator="lessThan" stopIfTrue="1">
      <formula>0.0416666666666667</formula>
    </cfRule>
  </conditionalFormatting>
  <conditionalFormatting sqref="L45">
    <cfRule type="cellIs" priority="86" dxfId="121" operator="greaterThanOrEqual" stopIfTrue="1">
      <formula>0.0416666666666667</formula>
    </cfRule>
  </conditionalFormatting>
  <conditionalFormatting sqref="L45">
    <cfRule type="cellIs" priority="85" dxfId="120" operator="lessThan" stopIfTrue="1">
      <formula>0.0416666666666667</formula>
    </cfRule>
  </conditionalFormatting>
  <conditionalFormatting sqref="L48">
    <cfRule type="cellIs" priority="84" dxfId="121" operator="greaterThanOrEqual" stopIfTrue="1">
      <formula>0.0416666666666667</formula>
    </cfRule>
  </conditionalFormatting>
  <conditionalFormatting sqref="L48">
    <cfRule type="cellIs" priority="83" dxfId="120" operator="lessThan" stopIfTrue="1">
      <formula>0.0416666666666667</formula>
    </cfRule>
  </conditionalFormatting>
  <conditionalFormatting sqref="L51">
    <cfRule type="cellIs" priority="82" dxfId="121" operator="greaterThanOrEqual" stopIfTrue="1">
      <formula>0.0416666666666667</formula>
    </cfRule>
  </conditionalFormatting>
  <conditionalFormatting sqref="L51">
    <cfRule type="cellIs" priority="81" dxfId="120" operator="lessThan" stopIfTrue="1">
      <formula>0.0416666666666667</formula>
    </cfRule>
  </conditionalFormatting>
  <conditionalFormatting sqref="L54">
    <cfRule type="cellIs" priority="80" dxfId="121" operator="greaterThanOrEqual" stopIfTrue="1">
      <formula>0.0416666666666667</formula>
    </cfRule>
  </conditionalFormatting>
  <conditionalFormatting sqref="L54">
    <cfRule type="cellIs" priority="79" dxfId="120" operator="lessThan" stopIfTrue="1">
      <formula>0.0416666666666667</formula>
    </cfRule>
  </conditionalFormatting>
  <conditionalFormatting sqref="L57">
    <cfRule type="cellIs" priority="78" dxfId="121" operator="greaterThanOrEqual" stopIfTrue="1">
      <formula>0.0416666666666667</formula>
    </cfRule>
  </conditionalFormatting>
  <conditionalFormatting sqref="L57">
    <cfRule type="cellIs" priority="77" dxfId="120" operator="lessThan" stopIfTrue="1">
      <formula>0.0416666666666667</formula>
    </cfRule>
  </conditionalFormatting>
  <conditionalFormatting sqref="L60">
    <cfRule type="cellIs" priority="76" dxfId="121" operator="greaterThanOrEqual" stopIfTrue="1">
      <formula>0.0416666666666667</formula>
    </cfRule>
  </conditionalFormatting>
  <conditionalFormatting sqref="L60">
    <cfRule type="cellIs" priority="75" dxfId="120" operator="lessThan" stopIfTrue="1">
      <formula>0.0416666666666667</formula>
    </cfRule>
  </conditionalFormatting>
  <conditionalFormatting sqref="L63">
    <cfRule type="cellIs" priority="74" dxfId="121" operator="greaterThanOrEqual" stopIfTrue="1">
      <formula>0.0416666666666667</formula>
    </cfRule>
  </conditionalFormatting>
  <conditionalFormatting sqref="L63">
    <cfRule type="cellIs" priority="73" dxfId="120" operator="lessThan" stopIfTrue="1">
      <formula>0.0416666666666667</formula>
    </cfRule>
  </conditionalFormatting>
  <conditionalFormatting sqref="L66">
    <cfRule type="cellIs" priority="72" dxfId="121" operator="greaterThanOrEqual" stopIfTrue="1">
      <formula>0.0416666666666667</formula>
    </cfRule>
  </conditionalFormatting>
  <conditionalFormatting sqref="L66">
    <cfRule type="cellIs" priority="71" dxfId="120" operator="lessThan" stopIfTrue="1">
      <formula>0.0416666666666667</formula>
    </cfRule>
  </conditionalFormatting>
  <conditionalFormatting sqref="L69">
    <cfRule type="cellIs" priority="70" dxfId="121" operator="greaterThanOrEqual" stopIfTrue="1">
      <formula>0.0416666666666667</formula>
    </cfRule>
  </conditionalFormatting>
  <conditionalFormatting sqref="L69">
    <cfRule type="cellIs" priority="69" dxfId="120" operator="lessThan" stopIfTrue="1">
      <formula>0.0416666666666667</formula>
    </cfRule>
  </conditionalFormatting>
  <conditionalFormatting sqref="L72">
    <cfRule type="cellIs" priority="68" dxfId="121" operator="greaterThanOrEqual" stopIfTrue="1">
      <formula>0.0416666666666667</formula>
    </cfRule>
  </conditionalFormatting>
  <conditionalFormatting sqref="L72">
    <cfRule type="cellIs" priority="67" dxfId="120" operator="lessThan" stopIfTrue="1">
      <formula>0.0416666666666667</formula>
    </cfRule>
  </conditionalFormatting>
  <conditionalFormatting sqref="L75">
    <cfRule type="cellIs" priority="66" dxfId="121" operator="greaterThanOrEqual" stopIfTrue="1">
      <formula>0.0416666666666667</formula>
    </cfRule>
  </conditionalFormatting>
  <conditionalFormatting sqref="L75">
    <cfRule type="cellIs" priority="65" dxfId="120" operator="lessThan" stopIfTrue="1">
      <formula>0.0416666666666667</formula>
    </cfRule>
  </conditionalFormatting>
  <conditionalFormatting sqref="L78">
    <cfRule type="cellIs" priority="64" dxfId="121" operator="greaterThanOrEqual" stopIfTrue="1">
      <formula>0.0416666666666667</formula>
    </cfRule>
  </conditionalFormatting>
  <conditionalFormatting sqref="L78">
    <cfRule type="cellIs" priority="63" dxfId="120" operator="lessThan" stopIfTrue="1">
      <formula>0.0416666666666667</formula>
    </cfRule>
  </conditionalFormatting>
  <conditionalFormatting sqref="L81">
    <cfRule type="cellIs" priority="62" dxfId="121" operator="greaterThanOrEqual" stopIfTrue="1">
      <formula>0.0416666666666667</formula>
    </cfRule>
  </conditionalFormatting>
  <conditionalFormatting sqref="L81">
    <cfRule type="cellIs" priority="61" dxfId="120" operator="lessThan" stopIfTrue="1">
      <formula>0.0416666666666667</formula>
    </cfRule>
  </conditionalFormatting>
  <conditionalFormatting sqref="L84">
    <cfRule type="cellIs" priority="60" dxfId="121" operator="greaterThanOrEqual" stopIfTrue="1">
      <formula>0.0416666666666667</formula>
    </cfRule>
  </conditionalFormatting>
  <conditionalFormatting sqref="L84">
    <cfRule type="cellIs" priority="59" dxfId="120" operator="lessThan" stopIfTrue="1">
      <formula>0.0416666666666667</formula>
    </cfRule>
  </conditionalFormatting>
  <conditionalFormatting sqref="L87">
    <cfRule type="cellIs" priority="58" dxfId="121" operator="greaterThanOrEqual" stopIfTrue="1">
      <formula>0.0416666666666667</formula>
    </cfRule>
  </conditionalFormatting>
  <conditionalFormatting sqref="L87">
    <cfRule type="cellIs" priority="57" dxfId="120" operator="lessThan" stopIfTrue="1">
      <formula>0.0416666666666667</formula>
    </cfRule>
  </conditionalFormatting>
  <conditionalFormatting sqref="L90">
    <cfRule type="cellIs" priority="56" dxfId="121" operator="greaterThanOrEqual" stopIfTrue="1">
      <formula>0.0416666666666667</formula>
    </cfRule>
  </conditionalFormatting>
  <conditionalFormatting sqref="L90">
    <cfRule type="cellIs" priority="55" dxfId="120" operator="lessThan" stopIfTrue="1">
      <formula>0.0416666666666667</formula>
    </cfRule>
  </conditionalFormatting>
  <conditionalFormatting sqref="L93">
    <cfRule type="cellIs" priority="54" dxfId="121" operator="greaterThanOrEqual" stopIfTrue="1">
      <formula>0.0416666666666667</formula>
    </cfRule>
  </conditionalFormatting>
  <conditionalFormatting sqref="L93">
    <cfRule type="cellIs" priority="53" dxfId="120" operator="lessThan" stopIfTrue="1">
      <formula>0.0416666666666667</formula>
    </cfRule>
  </conditionalFormatting>
  <conditionalFormatting sqref="L96">
    <cfRule type="cellIs" priority="52" dxfId="121" operator="greaterThanOrEqual" stopIfTrue="1">
      <formula>0.0416666666666667</formula>
    </cfRule>
  </conditionalFormatting>
  <conditionalFormatting sqref="L96">
    <cfRule type="cellIs" priority="51" dxfId="120" operator="lessThan" stopIfTrue="1">
      <formula>0.0416666666666667</formula>
    </cfRule>
  </conditionalFormatting>
  <conditionalFormatting sqref="L99">
    <cfRule type="cellIs" priority="50" dxfId="121" operator="greaterThanOrEqual" stopIfTrue="1">
      <formula>0.0416666666666667</formula>
    </cfRule>
  </conditionalFormatting>
  <conditionalFormatting sqref="L99">
    <cfRule type="cellIs" priority="49" dxfId="120" operator="lessThan" stopIfTrue="1">
      <formula>0.0416666666666667</formula>
    </cfRule>
  </conditionalFormatting>
  <conditionalFormatting sqref="L102">
    <cfRule type="cellIs" priority="48" dxfId="121" operator="greaterThanOrEqual" stopIfTrue="1">
      <formula>0.0416666666666667</formula>
    </cfRule>
  </conditionalFormatting>
  <conditionalFormatting sqref="L102">
    <cfRule type="cellIs" priority="47" dxfId="120" operator="lessThan" stopIfTrue="1">
      <formula>0.0416666666666667</formula>
    </cfRule>
  </conditionalFormatting>
  <conditionalFormatting sqref="L105">
    <cfRule type="cellIs" priority="46" dxfId="121" operator="greaterThanOrEqual" stopIfTrue="1">
      <formula>0.0416666666666667</formula>
    </cfRule>
  </conditionalFormatting>
  <conditionalFormatting sqref="L105">
    <cfRule type="cellIs" priority="45" dxfId="120" operator="lessThan" stopIfTrue="1">
      <formula>0.0416666666666667</formula>
    </cfRule>
  </conditionalFormatting>
  <conditionalFormatting sqref="L108">
    <cfRule type="cellIs" priority="44" dxfId="121" operator="greaterThanOrEqual" stopIfTrue="1">
      <formula>0.0416666666666667</formula>
    </cfRule>
  </conditionalFormatting>
  <conditionalFormatting sqref="L108">
    <cfRule type="cellIs" priority="43" dxfId="120" operator="lessThan" stopIfTrue="1">
      <formula>0.0416666666666667</formula>
    </cfRule>
  </conditionalFormatting>
  <conditionalFormatting sqref="L111">
    <cfRule type="cellIs" priority="42" dxfId="121" operator="greaterThanOrEqual" stopIfTrue="1">
      <formula>0.0416666666666667</formula>
    </cfRule>
  </conditionalFormatting>
  <conditionalFormatting sqref="L111">
    <cfRule type="cellIs" priority="41" dxfId="120" operator="lessThan" stopIfTrue="1">
      <formula>0.0416666666666667</formula>
    </cfRule>
  </conditionalFormatting>
  <conditionalFormatting sqref="L114">
    <cfRule type="cellIs" priority="40" dxfId="121" operator="greaterThanOrEqual" stopIfTrue="1">
      <formula>0.0416666666666667</formula>
    </cfRule>
  </conditionalFormatting>
  <conditionalFormatting sqref="L114">
    <cfRule type="cellIs" priority="39" dxfId="120" operator="lessThan" stopIfTrue="1">
      <formula>0.0416666666666667</formula>
    </cfRule>
  </conditionalFormatting>
  <conditionalFormatting sqref="L117">
    <cfRule type="cellIs" priority="38" dxfId="121" operator="greaterThanOrEqual" stopIfTrue="1">
      <formula>0.0416666666666667</formula>
    </cfRule>
  </conditionalFormatting>
  <conditionalFormatting sqref="L117">
    <cfRule type="cellIs" priority="37" dxfId="120" operator="lessThan" stopIfTrue="1">
      <formula>0.0416666666666667</formula>
    </cfRule>
  </conditionalFormatting>
  <conditionalFormatting sqref="L120">
    <cfRule type="cellIs" priority="36" dxfId="121" operator="greaterThanOrEqual" stopIfTrue="1">
      <formula>0.0416666666666667</formula>
    </cfRule>
  </conditionalFormatting>
  <conditionalFormatting sqref="L120">
    <cfRule type="cellIs" priority="35" dxfId="120" operator="lessThan" stopIfTrue="1">
      <formula>0.0416666666666667</formula>
    </cfRule>
  </conditionalFormatting>
  <conditionalFormatting sqref="L123">
    <cfRule type="cellIs" priority="34" dxfId="121" operator="greaterThanOrEqual" stopIfTrue="1">
      <formula>0.0416666666666667</formula>
    </cfRule>
  </conditionalFormatting>
  <conditionalFormatting sqref="L123">
    <cfRule type="cellIs" priority="33" dxfId="120" operator="lessThan" stopIfTrue="1">
      <formula>0.0416666666666667</formula>
    </cfRule>
  </conditionalFormatting>
  <conditionalFormatting sqref="L126">
    <cfRule type="cellIs" priority="32" dxfId="121" operator="greaterThanOrEqual" stopIfTrue="1">
      <formula>0.0416666666666667</formula>
    </cfRule>
  </conditionalFormatting>
  <conditionalFormatting sqref="L126">
    <cfRule type="cellIs" priority="31" dxfId="120" operator="lessThan" stopIfTrue="1">
      <formula>0.0416666666666667</formula>
    </cfRule>
  </conditionalFormatting>
  <conditionalFormatting sqref="L129">
    <cfRule type="cellIs" priority="30" dxfId="121" operator="greaterThanOrEqual" stopIfTrue="1">
      <formula>0.0416666666666667</formula>
    </cfRule>
  </conditionalFormatting>
  <conditionalFormatting sqref="L129">
    <cfRule type="cellIs" priority="29" dxfId="120" operator="lessThan" stopIfTrue="1">
      <formula>0.0416666666666667</formula>
    </cfRule>
  </conditionalFormatting>
  <conditionalFormatting sqref="L132">
    <cfRule type="cellIs" priority="28" dxfId="121" operator="greaterThanOrEqual" stopIfTrue="1">
      <formula>0.0416666666666667</formula>
    </cfRule>
  </conditionalFormatting>
  <conditionalFormatting sqref="L132">
    <cfRule type="cellIs" priority="27" dxfId="120" operator="lessThan" stopIfTrue="1">
      <formula>0.0416666666666667</formula>
    </cfRule>
  </conditionalFormatting>
  <conditionalFormatting sqref="L135">
    <cfRule type="cellIs" priority="26" dxfId="121" operator="greaterThanOrEqual" stopIfTrue="1">
      <formula>0.0416666666666667</formula>
    </cfRule>
  </conditionalFormatting>
  <conditionalFormatting sqref="L135">
    <cfRule type="cellIs" priority="25" dxfId="120" operator="lessThan" stopIfTrue="1">
      <formula>0.0416666666666667</formula>
    </cfRule>
  </conditionalFormatting>
  <conditionalFormatting sqref="L138">
    <cfRule type="cellIs" priority="24" dxfId="121" operator="greaterThanOrEqual" stopIfTrue="1">
      <formula>0.0416666666666667</formula>
    </cfRule>
  </conditionalFormatting>
  <conditionalFormatting sqref="L138">
    <cfRule type="cellIs" priority="23" dxfId="120" operator="lessThan" stopIfTrue="1">
      <formula>0.0416666666666667</formula>
    </cfRule>
  </conditionalFormatting>
  <conditionalFormatting sqref="L141">
    <cfRule type="cellIs" priority="22" dxfId="121" operator="greaterThanOrEqual" stopIfTrue="1">
      <formula>0.0416666666666667</formula>
    </cfRule>
  </conditionalFormatting>
  <conditionalFormatting sqref="L141">
    <cfRule type="cellIs" priority="21" dxfId="120" operator="lessThan" stopIfTrue="1">
      <formula>0.0416666666666667</formula>
    </cfRule>
  </conditionalFormatting>
  <conditionalFormatting sqref="L144">
    <cfRule type="cellIs" priority="20" dxfId="121" operator="greaterThanOrEqual" stopIfTrue="1">
      <formula>0.0416666666666667</formula>
    </cfRule>
  </conditionalFormatting>
  <conditionalFormatting sqref="L144">
    <cfRule type="cellIs" priority="19" dxfId="120" operator="lessThan" stopIfTrue="1">
      <formula>0.0416666666666667</formula>
    </cfRule>
  </conditionalFormatting>
  <conditionalFormatting sqref="L147">
    <cfRule type="cellIs" priority="18" dxfId="121" operator="greaterThanOrEqual" stopIfTrue="1">
      <formula>0.0416666666666667</formula>
    </cfRule>
  </conditionalFormatting>
  <conditionalFormatting sqref="L147">
    <cfRule type="cellIs" priority="17" dxfId="120" operator="lessThan" stopIfTrue="1">
      <formula>0.0416666666666667</formula>
    </cfRule>
  </conditionalFormatting>
  <conditionalFormatting sqref="L150">
    <cfRule type="cellIs" priority="16" dxfId="121" operator="greaterThanOrEqual" stopIfTrue="1">
      <formula>0.0416666666666667</formula>
    </cfRule>
  </conditionalFormatting>
  <conditionalFormatting sqref="L150">
    <cfRule type="cellIs" priority="15" dxfId="120" operator="lessThan" stopIfTrue="1">
      <formula>0.0416666666666667</formula>
    </cfRule>
  </conditionalFormatting>
  <conditionalFormatting sqref="L153">
    <cfRule type="cellIs" priority="14" dxfId="121" operator="greaterThanOrEqual" stopIfTrue="1">
      <formula>0.0416666666666667</formula>
    </cfRule>
  </conditionalFormatting>
  <conditionalFormatting sqref="L153">
    <cfRule type="cellIs" priority="13" dxfId="120" operator="lessThan" stopIfTrue="1">
      <formula>0.0416666666666667</formula>
    </cfRule>
  </conditionalFormatting>
  <conditionalFormatting sqref="O11:O13">
    <cfRule type="cellIs" priority="10" dxfId="121" operator="greaterThanOrEqual" stopIfTrue="1">
      <formula>0.0416666666666667</formula>
    </cfRule>
  </conditionalFormatting>
  <conditionalFormatting sqref="O11:O13">
    <cfRule type="cellIs" priority="9" dxfId="120" operator="lessThan" stopIfTrue="1">
      <formula>0.0416666666666667</formula>
    </cfRule>
  </conditionalFormatting>
  <conditionalFormatting sqref="O14:O16">
    <cfRule type="cellIs" priority="8" dxfId="121" operator="greaterThanOrEqual" stopIfTrue="1">
      <formula>0.0416666666666667</formula>
    </cfRule>
  </conditionalFormatting>
  <conditionalFormatting sqref="O14:O16">
    <cfRule type="cellIs" priority="7" dxfId="120" operator="lessThan" stopIfTrue="1">
      <formula>0.0416666666666667</formula>
    </cfRule>
  </conditionalFormatting>
  <conditionalFormatting sqref="O17:O19">
    <cfRule type="cellIs" priority="6" dxfId="121" operator="greaterThanOrEqual" stopIfTrue="1">
      <formula>0.0416666666666667</formula>
    </cfRule>
  </conditionalFormatting>
  <conditionalFormatting sqref="O17:O19">
    <cfRule type="cellIs" priority="5" dxfId="120" operator="lessThan" stopIfTrue="1">
      <formula>0.0416666666666667</formula>
    </cfRule>
  </conditionalFormatting>
  <conditionalFormatting sqref="O155:O157">
    <cfRule type="cellIs" priority="2" dxfId="121" operator="greaterThanOrEqual" stopIfTrue="1">
      <formula>0.0416666666666667</formula>
    </cfRule>
  </conditionalFormatting>
  <conditionalFormatting sqref="O155:O157">
    <cfRule type="cellIs" priority="1" dxfId="120" operator="lessThan" stopIfTrue="1">
      <formula>0.0416666666666667</formula>
    </cfRule>
  </conditionalFormatting>
  <dataValidations count="1">
    <dataValidation allowBlank="1" showInputMessage="1" showErrorMessage="1" errorTitle="注意！" error="このセルの内容は変更できません。" sqref="D9:M10 D12:M13 D18:M19 D15:M16 D21:M22 D24:M25 D27:M28 D30:M31 D33:M34 D36:M37 D39:M40 D42:M43 D45:M46 D48:M49 D51:M52 D54:M55 D57:M58 D60:M61 D63:M64 D66:M67 D69:M70 D72:M73 D75:M76 D78:M79 D81:M82 D84:M85 D87:M88 D90:M91 D93:M94 D96:M97 D99:M100 D102:M103 D105:M106 D108:M109 D111:M112 D114:M115 D117:M118 D120:M121 D123:M124 D126:M127 D129:M130 D132:M133 D135:M136 D138:M139 D141:M142 D144:M145 D147:M148 D150:M151 D153:M154 D156:M157"/>
  </dataValidations>
  <printOptions horizontalCentered="1"/>
  <pageMargins left="0.2755905511811024" right="0.1968503937007874" top="0.7874015748031497" bottom="0.3937007874015748" header="0" footer="0"/>
  <pageSetup orientation="portrait" paperSize="9" scale="55"/>
</worksheet>
</file>

<file path=xl/worksheets/sheet12.xml><?xml version="1.0" encoding="utf-8"?>
<worksheet xmlns="http://schemas.openxmlformats.org/spreadsheetml/2006/main" xmlns:r="http://schemas.openxmlformats.org/officeDocument/2006/relationships">
  <sheetPr codeName="Sheet7">
    <outlinePr summaryBelow="0" summaryRight="0"/>
    <pageSetUpPr fitToPage="1"/>
  </sheetPr>
  <dimension ref="A2:R142"/>
  <sheetViews>
    <sheetView zoomScalePageLayoutView="0" workbookViewId="0" topLeftCell="A1">
      <selection activeCell="A1" sqref="A1"/>
    </sheetView>
  </sheetViews>
  <sheetFormatPr defaultColWidth="8.59765625" defaultRowHeight="15" outlineLevelRow="1"/>
  <cols>
    <col min="1" max="1" width="0.59375" style="3" customWidth="1"/>
    <col min="2" max="2" width="5.19921875" style="3" customWidth="1"/>
    <col min="3" max="3" width="7.09765625" style="3" customWidth="1"/>
    <col min="4" max="4" width="15.796875" style="3" customWidth="1"/>
    <col min="5" max="5" width="4.09765625" style="31" customWidth="1"/>
    <col min="6" max="6" width="14" style="3" customWidth="1"/>
    <col min="7" max="7" width="4.09765625" style="3" customWidth="1"/>
    <col min="8" max="8" width="16.296875" style="3" customWidth="1"/>
    <col min="9" max="9" width="4.09765625" style="3" customWidth="1"/>
    <col min="10" max="10" width="18.09765625" style="3" customWidth="1"/>
    <col min="11" max="11" width="4.09765625" style="3" customWidth="1"/>
    <col min="12" max="12" width="16.5" style="3" customWidth="1"/>
    <col min="13" max="13" width="4.09765625" style="3" customWidth="1"/>
    <col min="14" max="14" width="21" style="3" customWidth="1"/>
    <col min="15" max="15" width="18.5" style="3" customWidth="1"/>
    <col min="16" max="16" width="2.796875" style="3" customWidth="1"/>
    <col min="17" max="17" width="3" style="3" customWidth="1"/>
    <col min="18" max="18" width="0.59375" style="3" customWidth="1"/>
    <col min="19" max="16384" width="8.59765625" style="3" customWidth="1"/>
  </cols>
  <sheetData>
    <row r="1" s="31" customFormat="1" ht="4.5" customHeight="1"/>
    <row r="2" spans="1:18" ht="28.5" collapsed="1" thickBot="1">
      <c r="A2" s="82"/>
      <c r="B2" s="615" t="str">
        <f>"第"&amp;'参加ﾁｰﾑ一覧表'!C2&amp;"回"&amp;'参加ﾁｰﾑ一覧表'!G2&amp;" 参加校一覧表"</f>
        <v>第回 参加校一覧表</v>
      </c>
      <c r="C2" s="615"/>
      <c r="D2" s="615"/>
      <c r="E2" s="615"/>
      <c r="F2" s="615"/>
      <c r="G2" s="615"/>
      <c r="H2" s="615"/>
      <c r="I2" s="615"/>
      <c r="J2" s="615"/>
      <c r="K2" s="615"/>
      <c r="L2" s="615"/>
      <c r="M2" s="615"/>
      <c r="N2" s="615"/>
      <c r="O2" s="615"/>
      <c r="P2" s="615"/>
      <c r="Q2" s="146"/>
      <c r="R2" s="83"/>
    </row>
    <row r="3" spans="1:18" s="151" customFormat="1" ht="16.5" thickBot="1">
      <c r="A3" s="150"/>
      <c r="B3" s="622" t="str">
        <f>'成績一覧表'!L2</f>
        <v>期日：年月日</v>
      </c>
      <c r="C3" s="623"/>
      <c r="D3" s="624" t="str">
        <f>'成績一覧表'!D4</f>
        <v>１区　（ｋ）</v>
      </c>
      <c r="E3" s="625"/>
      <c r="F3" s="626" t="str">
        <f>'成績一覧表'!F4</f>
        <v>２区　（ｋ）</v>
      </c>
      <c r="G3" s="625"/>
      <c r="H3" s="626" t="str">
        <f>'成績一覧表'!H4</f>
        <v>３区　（ｋ）</v>
      </c>
      <c r="I3" s="625"/>
      <c r="J3" s="626" t="str">
        <f>'成績一覧表'!J4</f>
        <v>４区　（ｋ）</v>
      </c>
      <c r="K3" s="625"/>
      <c r="L3" s="626" t="str">
        <f>'成績一覧表'!L4</f>
        <v>５区　（ｋ）</v>
      </c>
      <c r="M3" s="625"/>
      <c r="N3" s="627" t="str">
        <f>'成績一覧表'!L3</f>
        <v>場所：</v>
      </c>
      <c r="O3" s="628"/>
      <c r="P3" s="628"/>
      <c r="Q3" s="628"/>
      <c r="R3" s="157"/>
    </row>
    <row r="4" spans="1:18" s="151" customFormat="1" ht="16.5">
      <c r="A4" s="150"/>
      <c r="B4" s="629" t="s">
        <v>128</v>
      </c>
      <c r="C4" s="587" t="s">
        <v>736</v>
      </c>
      <c r="D4" s="152" t="s">
        <v>255</v>
      </c>
      <c r="E4" s="153" t="s">
        <v>731</v>
      </c>
      <c r="F4" s="152" t="s">
        <v>255</v>
      </c>
      <c r="G4" s="153" t="s">
        <v>731</v>
      </c>
      <c r="H4" s="152" t="s">
        <v>255</v>
      </c>
      <c r="I4" s="153" t="s">
        <v>731</v>
      </c>
      <c r="J4" s="152" t="s">
        <v>255</v>
      </c>
      <c r="K4" s="153" t="s">
        <v>731</v>
      </c>
      <c r="L4" s="152" t="s">
        <v>255</v>
      </c>
      <c r="M4" s="153" t="s">
        <v>731</v>
      </c>
      <c r="N4" s="587" t="s">
        <v>620</v>
      </c>
      <c r="O4" s="587" t="s">
        <v>621</v>
      </c>
      <c r="P4" s="616" t="s">
        <v>622</v>
      </c>
      <c r="Q4" s="617"/>
      <c r="R4" s="157"/>
    </row>
    <row r="5" spans="1:18" s="151" customFormat="1" ht="16.5">
      <c r="A5" s="150"/>
      <c r="B5" s="630"/>
      <c r="C5" s="611"/>
      <c r="D5" s="613" t="s">
        <v>619</v>
      </c>
      <c r="E5" s="614"/>
      <c r="F5" s="613" t="s">
        <v>619</v>
      </c>
      <c r="G5" s="614"/>
      <c r="H5" s="613" t="s">
        <v>619</v>
      </c>
      <c r="I5" s="614"/>
      <c r="J5" s="613" t="s">
        <v>619</v>
      </c>
      <c r="K5" s="614"/>
      <c r="L5" s="613" t="s">
        <v>619</v>
      </c>
      <c r="M5" s="614"/>
      <c r="N5" s="611"/>
      <c r="O5" s="611"/>
      <c r="P5" s="618"/>
      <c r="Q5" s="619"/>
      <c r="R5" s="157"/>
    </row>
    <row r="6" spans="1:18" s="151" customFormat="1" ht="16.5" thickBot="1">
      <c r="A6" s="150"/>
      <c r="B6" s="631"/>
      <c r="C6" s="612"/>
      <c r="D6" s="176" t="s">
        <v>295</v>
      </c>
      <c r="E6" s="177" t="s">
        <v>731</v>
      </c>
      <c r="F6" s="176" t="s">
        <v>295</v>
      </c>
      <c r="G6" s="177" t="s">
        <v>731</v>
      </c>
      <c r="H6" s="176" t="s">
        <v>295</v>
      </c>
      <c r="I6" s="177" t="s">
        <v>731</v>
      </c>
      <c r="J6" s="176" t="s">
        <v>295</v>
      </c>
      <c r="K6" s="177" t="s">
        <v>731</v>
      </c>
      <c r="L6" s="176" t="s">
        <v>295</v>
      </c>
      <c r="M6" s="177" t="s">
        <v>731</v>
      </c>
      <c r="N6" s="612"/>
      <c r="O6" s="612"/>
      <c r="P6" s="620"/>
      <c r="Q6" s="621"/>
      <c r="R6" s="157"/>
    </row>
    <row r="7" spans="1:17" s="157" customFormat="1" ht="18.75" customHeight="1" thickTop="1">
      <c r="A7" s="178" t="e">
        <f>'成績一覧表'!A8</f>
        <v>#VALUE!</v>
      </c>
      <c r="B7" s="179"/>
      <c r="C7" s="180"/>
      <c r="D7" s="156">
        <f>IF(C8="","","　　′　″")</f>
      </c>
      <c r="E7" s="155"/>
      <c r="F7" s="156">
        <f>IF(C8="","","　　′　″")</f>
      </c>
      <c r="G7" s="155"/>
      <c r="H7" s="156">
        <f>IF(C8="","","　　′　″")</f>
      </c>
      <c r="I7" s="155"/>
      <c r="J7" s="156">
        <f>IF(C8="","","　　′　″")</f>
      </c>
      <c r="K7" s="155"/>
      <c r="L7" s="156">
        <f>IF(C8="","","　　′　″")</f>
      </c>
      <c r="M7" s="155"/>
      <c r="N7" s="181">
        <f>'成績一覧表'!N10</f>
      </c>
      <c r="O7" s="182">
        <f>IF(C8="","","　°　′　″")</f>
      </c>
      <c r="P7" s="183"/>
      <c r="Q7" s="184"/>
    </row>
    <row r="8" spans="1:17" s="157" customFormat="1" ht="18.75" customHeight="1" outlineLevel="1">
      <c r="A8" s="185"/>
      <c r="B8" s="154">
        <f>'成績一覧表'!B8</f>
      </c>
      <c r="C8" s="162">
        <f>'成績一覧表'!C8</f>
      </c>
      <c r="D8" s="158">
        <f>'成績一覧表'!D8</f>
      </c>
      <c r="E8" s="159"/>
      <c r="F8" s="158">
        <f>'成績一覧表'!F8</f>
      </c>
      <c r="G8" s="159"/>
      <c r="H8" s="158">
        <f>'成績一覧表'!H8</f>
      </c>
      <c r="I8" s="159"/>
      <c r="J8" s="158">
        <f>'成績一覧表'!J8</f>
      </c>
      <c r="K8" s="159"/>
      <c r="L8" s="158">
        <f>'成績一覧表'!L8</f>
      </c>
      <c r="M8" s="159"/>
      <c r="N8" s="165">
        <f>'成績一覧表'!N8</f>
      </c>
      <c r="O8" s="186"/>
      <c r="P8" s="187"/>
      <c r="Q8" s="188">
        <f>IF(C8="","","位")</f>
      </c>
    </row>
    <row r="9" spans="1:17" s="157" customFormat="1" ht="18.75" customHeight="1" outlineLevel="1">
      <c r="A9" s="185"/>
      <c r="B9" s="189"/>
      <c r="C9" s="163"/>
      <c r="D9" s="166">
        <f>IF(C8="","","　　′　″")</f>
      </c>
      <c r="E9" s="160"/>
      <c r="F9" s="166">
        <f>IF(C8="","","　　′　″")</f>
      </c>
      <c r="G9" s="160"/>
      <c r="H9" s="166">
        <f>IF(C8="","","　　′　″")</f>
      </c>
      <c r="I9" s="160"/>
      <c r="J9" s="166">
        <f>IF(C8="","","　　′　″")</f>
      </c>
      <c r="K9" s="160"/>
      <c r="L9" s="166">
        <f>IF(C8="","","　　′　″")</f>
      </c>
      <c r="M9" s="160"/>
      <c r="N9" s="167">
        <f>'成績一覧表'!N9</f>
      </c>
      <c r="O9" s="190"/>
      <c r="P9" s="191"/>
      <c r="Q9" s="192"/>
    </row>
    <row r="10" spans="1:17" s="157" customFormat="1" ht="18.75" customHeight="1">
      <c r="A10" s="178" t="e">
        <f>'成績一覧表'!A11</f>
        <v>#VALUE!</v>
      </c>
      <c r="B10" s="154"/>
      <c r="C10" s="162"/>
      <c r="D10" s="161">
        <f>IF(C11="","","　　′　″")</f>
      </c>
      <c r="E10" s="164"/>
      <c r="F10" s="161">
        <f>IF(C11="","","　　′　″")</f>
      </c>
      <c r="G10" s="164"/>
      <c r="H10" s="161">
        <f>IF(C11="","","　　′　″")</f>
      </c>
      <c r="I10" s="164"/>
      <c r="J10" s="161">
        <f>IF(C11="","","　　′　″")</f>
      </c>
      <c r="K10" s="164"/>
      <c r="L10" s="161">
        <f>IF(C11="","","　　′　″")</f>
      </c>
      <c r="M10" s="164"/>
      <c r="N10" s="165">
        <f>'成績一覧表'!N13</f>
      </c>
      <c r="O10" s="193">
        <f>IF(C11="","","　°　′　″")</f>
      </c>
      <c r="P10" s="194"/>
      <c r="Q10" s="188"/>
    </row>
    <row r="11" spans="1:17" s="157" customFormat="1" ht="18.75" customHeight="1" outlineLevel="1">
      <c r="A11" s="185"/>
      <c r="B11" s="154">
        <f>'成績一覧表'!B11</f>
      </c>
      <c r="C11" s="162">
        <f>'成績一覧表'!C11</f>
      </c>
      <c r="D11" s="158">
        <f>'成績一覧表'!D11</f>
      </c>
      <c r="E11" s="159"/>
      <c r="F11" s="158">
        <f>'成績一覧表'!F11</f>
      </c>
      <c r="G11" s="159"/>
      <c r="H11" s="158">
        <f>'成績一覧表'!H11</f>
      </c>
      <c r="I11" s="159"/>
      <c r="J11" s="158">
        <f>'成績一覧表'!J11</f>
      </c>
      <c r="K11" s="159"/>
      <c r="L11" s="158">
        <f>'成績一覧表'!L11</f>
      </c>
      <c r="M11" s="159"/>
      <c r="N11" s="165">
        <f>'成績一覧表'!N11</f>
      </c>
      <c r="O11" s="186"/>
      <c r="P11" s="187"/>
      <c r="Q11" s="188">
        <f>IF(C11="","","位")</f>
      </c>
    </row>
    <row r="12" spans="1:17" s="157" customFormat="1" ht="18.75" customHeight="1" outlineLevel="1">
      <c r="A12" s="185"/>
      <c r="B12" s="189"/>
      <c r="C12" s="163"/>
      <c r="D12" s="166">
        <f>IF(C11="","","　　′　″")</f>
      </c>
      <c r="E12" s="160"/>
      <c r="F12" s="166">
        <f>IF(C11="","","　　′　″")</f>
      </c>
      <c r="G12" s="160"/>
      <c r="H12" s="166">
        <f>IF(C11="","","　　′　″")</f>
      </c>
      <c r="I12" s="160"/>
      <c r="J12" s="166">
        <f>IF(C11="","","　　′　″")</f>
      </c>
      <c r="K12" s="160"/>
      <c r="L12" s="166">
        <f>IF(C11="","","　　′　″")</f>
      </c>
      <c r="M12" s="160"/>
      <c r="N12" s="167">
        <f>'成績一覧表'!N12</f>
      </c>
      <c r="O12" s="190"/>
      <c r="P12" s="191"/>
      <c r="Q12" s="192"/>
    </row>
    <row r="13" spans="1:17" s="157" customFormat="1" ht="18.75" customHeight="1">
      <c r="A13" s="178" t="e">
        <f>'成績一覧表'!A14</f>
        <v>#VALUE!</v>
      </c>
      <c r="B13" s="154"/>
      <c r="C13" s="162"/>
      <c r="D13" s="161">
        <f>IF(C14="","","　　′　″")</f>
      </c>
      <c r="E13" s="164"/>
      <c r="F13" s="161">
        <f>IF(C14="","","　　′　″")</f>
      </c>
      <c r="G13" s="164"/>
      <c r="H13" s="161">
        <f>IF(C14="","","　　′　″")</f>
      </c>
      <c r="I13" s="164"/>
      <c r="J13" s="161">
        <f>IF(C14="","","　　′　″")</f>
      </c>
      <c r="K13" s="164"/>
      <c r="L13" s="161">
        <f>IF(C14="","","　　′　″")</f>
      </c>
      <c r="M13" s="164"/>
      <c r="N13" s="165">
        <f>'成績一覧表'!N16</f>
      </c>
      <c r="O13" s="193">
        <f>IF(C14="","","　°　′　″")</f>
      </c>
      <c r="P13" s="194"/>
      <c r="Q13" s="188"/>
    </row>
    <row r="14" spans="1:17" s="157" customFormat="1" ht="18.75" customHeight="1" outlineLevel="1">
      <c r="A14" s="185"/>
      <c r="B14" s="154">
        <f>'成績一覧表'!B14</f>
      </c>
      <c r="C14" s="162">
        <f>'成績一覧表'!C14</f>
      </c>
      <c r="D14" s="158">
        <f>'成績一覧表'!D14</f>
      </c>
      <c r="E14" s="159"/>
      <c r="F14" s="158">
        <f>'成績一覧表'!F14</f>
      </c>
      <c r="G14" s="159"/>
      <c r="H14" s="158">
        <f>'成績一覧表'!H14</f>
      </c>
      <c r="I14" s="159"/>
      <c r="J14" s="158">
        <f>'成績一覧表'!J14</f>
      </c>
      <c r="K14" s="159"/>
      <c r="L14" s="158">
        <f>'成績一覧表'!L14</f>
      </c>
      <c r="M14" s="159"/>
      <c r="N14" s="165">
        <f>'成績一覧表'!N14</f>
      </c>
      <c r="O14" s="186"/>
      <c r="P14" s="187"/>
      <c r="Q14" s="188">
        <f>IF(C14="","","位")</f>
      </c>
    </row>
    <row r="15" spans="1:17" s="157" customFormat="1" ht="18.75" customHeight="1" outlineLevel="1">
      <c r="A15" s="185"/>
      <c r="B15" s="189"/>
      <c r="C15" s="163"/>
      <c r="D15" s="166">
        <f>IF(C14="","","　　′　″")</f>
      </c>
      <c r="E15" s="160"/>
      <c r="F15" s="166">
        <f>IF(C14="","","　　′　″")</f>
      </c>
      <c r="G15" s="160"/>
      <c r="H15" s="166">
        <f>IF(C14="","","　　′　″")</f>
      </c>
      <c r="I15" s="160"/>
      <c r="J15" s="166">
        <f>IF(C14="","","　　′　″")</f>
      </c>
      <c r="K15" s="160"/>
      <c r="L15" s="166">
        <f>IF(C14="","","　　′　″")</f>
      </c>
      <c r="M15" s="160"/>
      <c r="N15" s="167">
        <f>'成績一覧表'!N15</f>
      </c>
      <c r="O15" s="190"/>
      <c r="P15" s="191"/>
      <c r="Q15" s="192"/>
    </row>
    <row r="16" spans="1:17" s="157" customFormat="1" ht="18.75" customHeight="1">
      <c r="A16" s="178" t="e">
        <f>'成績一覧表'!A17</f>
        <v>#VALUE!</v>
      </c>
      <c r="B16" s="154"/>
      <c r="C16" s="162"/>
      <c r="D16" s="161">
        <f>IF(C17="","","　　′　″")</f>
      </c>
      <c r="E16" s="164"/>
      <c r="F16" s="161">
        <f>IF(C17="","","　　′　″")</f>
      </c>
      <c r="G16" s="164"/>
      <c r="H16" s="161">
        <f>IF(C17="","","　　′　″")</f>
      </c>
      <c r="I16" s="164"/>
      <c r="J16" s="161">
        <f>IF(C17="","","　　′　″")</f>
      </c>
      <c r="K16" s="164"/>
      <c r="L16" s="161">
        <f>IF(C17="","","　　′　″")</f>
      </c>
      <c r="M16" s="164"/>
      <c r="N16" s="165">
        <f>'成績一覧表'!N19</f>
      </c>
      <c r="O16" s="193">
        <f>IF(C17="","","　°　′　″")</f>
      </c>
      <c r="P16" s="194"/>
      <c r="Q16" s="188"/>
    </row>
    <row r="17" spans="1:17" s="157" customFormat="1" ht="18.75" customHeight="1" outlineLevel="1">
      <c r="A17" s="185"/>
      <c r="B17" s="154">
        <f>'成績一覧表'!B17</f>
      </c>
      <c r="C17" s="162">
        <f>'成績一覧表'!C17</f>
      </c>
      <c r="D17" s="158">
        <f>'成績一覧表'!D17</f>
      </c>
      <c r="E17" s="159"/>
      <c r="F17" s="158">
        <f>'成績一覧表'!F17</f>
      </c>
      <c r="G17" s="159"/>
      <c r="H17" s="158">
        <f>'成績一覧表'!H17</f>
      </c>
      <c r="I17" s="159"/>
      <c r="J17" s="158">
        <f>'成績一覧表'!J17</f>
      </c>
      <c r="K17" s="159"/>
      <c r="L17" s="158">
        <f>'成績一覧表'!L17</f>
      </c>
      <c r="M17" s="159"/>
      <c r="N17" s="165">
        <f>'成績一覧表'!N17</f>
      </c>
      <c r="O17" s="186"/>
      <c r="P17" s="187"/>
      <c r="Q17" s="188">
        <f>IF(C17="","","位")</f>
      </c>
    </row>
    <row r="18" spans="1:17" s="157" customFormat="1" ht="18.75" customHeight="1" outlineLevel="1">
      <c r="A18" s="185"/>
      <c r="B18" s="189"/>
      <c r="C18" s="163"/>
      <c r="D18" s="166">
        <f>IF(C17="","","　　′　″")</f>
      </c>
      <c r="E18" s="160"/>
      <c r="F18" s="166">
        <f>IF(C17="","","　　′　″")</f>
      </c>
      <c r="G18" s="160"/>
      <c r="H18" s="166">
        <f>IF(C17="","","　　′　″")</f>
      </c>
      <c r="I18" s="160"/>
      <c r="J18" s="166">
        <f>IF(C17="","","　　′　″")</f>
      </c>
      <c r="K18" s="160"/>
      <c r="L18" s="166">
        <f>IF(C17="","","　　′　″")</f>
      </c>
      <c r="M18" s="160"/>
      <c r="N18" s="167">
        <f>'成績一覧表'!N18</f>
      </c>
      <c r="O18" s="190"/>
      <c r="P18" s="191"/>
      <c r="Q18" s="192"/>
    </row>
    <row r="19" spans="1:17" s="157" customFormat="1" ht="18.75" customHeight="1">
      <c r="A19" s="178" t="e">
        <f>'成績一覧表'!A20</f>
        <v>#VALUE!</v>
      </c>
      <c r="B19" s="154"/>
      <c r="C19" s="162"/>
      <c r="D19" s="161">
        <f>IF(C20="","","　　′　″")</f>
      </c>
      <c r="E19" s="164"/>
      <c r="F19" s="161">
        <f>IF(C20="","","　　′　″")</f>
      </c>
      <c r="G19" s="164"/>
      <c r="H19" s="161">
        <f>IF(C20="","","　　′　″")</f>
      </c>
      <c r="I19" s="164"/>
      <c r="J19" s="161">
        <f>IF(C20="","","　　′　″")</f>
      </c>
      <c r="K19" s="164"/>
      <c r="L19" s="161">
        <f>IF(C20="","","　　′　″")</f>
      </c>
      <c r="M19" s="164"/>
      <c r="N19" s="165">
        <f>'成績一覧表'!N22</f>
      </c>
      <c r="O19" s="193">
        <f>IF(C20="","","　°　′　″")</f>
      </c>
      <c r="P19" s="194"/>
      <c r="Q19" s="188"/>
    </row>
    <row r="20" spans="1:17" s="157" customFormat="1" ht="18.75" customHeight="1" outlineLevel="1">
      <c r="A20" s="185"/>
      <c r="B20" s="154">
        <f>'成績一覧表'!B20</f>
      </c>
      <c r="C20" s="162">
        <f>'成績一覧表'!C20</f>
      </c>
      <c r="D20" s="158">
        <f>'成績一覧表'!D20</f>
      </c>
      <c r="E20" s="159"/>
      <c r="F20" s="158">
        <f>'成績一覧表'!F20</f>
      </c>
      <c r="G20" s="159"/>
      <c r="H20" s="158">
        <f>'成績一覧表'!H20</f>
      </c>
      <c r="I20" s="159"/>
      <c r="J20" s="158">
        <f>'成績一覧表'!J20</f>
      </c>
      <c r="K20" s="159"/>
      <c r="L20" s="158">
        <f>'成績一覧表'!L20</f>
      </c>
      <c r="M20" s="159"/>
      <c r="N20" s="165">
        <f>'成績一覧表'!N20</f>
      </c>
      <c r="O20" s="186"/>
      <c r="P20" s="187"/>
      <c r="Q20" s="188">
        <f>IF(C20="","","位")</f>
      </c>
    </row>
    <row r="21" spans="1:17" s="157" customFormat="1" ht="18.75" customHeight="1" outlineLevel="1">
      <c r="A21" s="185"/>
      <c r="B21" s="189"/>
      <c r="C21" s="163"/>
      <c r="D21" s="166">
        <f>IF(C20="","","　　′　″")</f>
      </c>
      <c r="E21" s="160"/>
      <c r="F21" s="166">
        <f>IF(C20="","","　　′　″")</f>
      </c>
      <c r="G21" s="160"/>
      <c r="H21" s="166">
        <f>IF(C20="","","　　′　″")</f>
      </c>
      <c r="I21" s="160"/>
      <c r="J21" s="166">
        <f>IF(C20="","","　　′　″")</f>
      </c>
      <c r="K21" s="160"/>
      <c r="L21" s="166">
        <f>IF(C20="","","　　′　″")</f>
      </c>
      <c r="M21" s="160"/>
      <c r="N21" s="167">
        <f>'成績一覧表'!N21</f>
      </c>
      <c r="O21" s="190"/>
      <c r="P21" s="191"/>
      <c r="Q21" s="192"/>
    </row>
    <row r="22" spans="1:17" s="157" customFormat="1" ht="18.75" customHeight="1">
      <c r="A22" s="178" t="e">
        <f>'成績一覧表'!A23</f>
        <v>#VALUE!</v>
      </c>
      <c r="B22" s="154"/>
      <c r="C22" s="162"/>
      <c r="D22" s="161">
        <f>IF(C23="","","　　′　″")</f>
      </c>
      <c r="E22" s="164"/>
      <c r="F22" s="161">
        <f>IF(C23="","","　　′　″")</f>
      </c>
      <c r="G22" s="164"/>
      <c r="H22" s="161">
        <f>IF(C23="","","　　′　″")</f>
      </c>
      <c r="I22" s="164"/>
      <c r="J22" s="161">
        <f>IF(C23="","","　　′　″")</f>
      </c>
      <c r="K22" s="164"/>
      <c r="L22" s="161">
        <f>IF(C23="","","　　′　″")</f>
      </c>
      <c r="M22" s="164"/>
      <c r="N22" s="165">
        <f>'成績一覧表'!N25</f>
      </c>
      <c r="O22" s="193">
        <f>IF(C23="","","　°　′　″")</f>
      </c>
      <c r="P22" s="194"/>
      <c r="Q22" s="188"/>
    </row>
    <row r="23" spans="1:17" s="157" customFormat="1" ht="18.75" customHeight="1" outlineLevel="1">
      <c r="A23" s="185"/>
      <c r="B23" s="154">
        <f>'成績一覧表'!B23</f>
      </c>
      <c r="C23" s="162">
        <f>'成績一覧表'!C23</f>
      </c>
      <c r="D23" s="158">
        <f>'成績一覧表'!D23</f>
      </c>
      <c r="E23" s="159"/>
      <c r="F23" s="158">
        <f>'成績一覧表'!F23</f>
      </c>
      <c r="G23" s="159"/>
      <c r="H23" s="158">
        <f>'成績一覧表'!H23</f>
      </c>
      <c r="I23" s="159"/>
      <c r="J23" s="158">
        <f>'成績一覧表'!J23</f>
      </c>
      <c r="K23" s="159"/>
      <c r="L23" s="158">
        <f>'成績一覧表'!L23</f>
      </c>
      <c r="M23" s="159"/>
      <c r="N23" s="165">
        <f>'成績一覧表'!N23</f>
      </c>
      <c r="O23" s="186"/>
      <c r="P23" s="187"/>
      <c r="Q23" s="188">
        <f>IF(C23="","","位")</f>
      </c>
    </row>
    <row r="24" spans="1:17" s="157" customFormat="1" ht="18.75" customHeight="1" outlineLevel="1">
      <c r="A24" s="185"/>
      <c r="B24" s="189"/>
      <c r="C24" s="163"/>
      <c r="D24" s="166">
        <f>IF(C23="","","　　′　″")</f>
      </c>
      <c r="E24" s="160"/>
      <c r="F24" s="166">
        <f>IF(C23="","","　　′　″")</f>
      </c>
      <c r="G24" s="160"/>
      <c r="H24" s="166">
        <f>IF(C23="","","　　′　″")</f>
      </c>
      <c r="I24" s="160"/>
      <c r="J24" s="166">
        <f>IF(C23="","","　　′　″")</f>
      </c>
      <c r="K24" s="160"/>
      <c r="L24" s="166">
        <f>IF(C23="","","　　′　″")</f>
      </c>
      <c r="M24" s="160"/>
      <c r="N24" s="167">
        <f>'成績一覧表'!N24</f>
      </c>
      <c r="O24" s="190"/>
      <c r="P24" s="191"/>
      <c r="Q24" s="192"/>
    </row>
    <row r="25" spans="1:17" s="157" customFormat="1" ht="18.75" customHeight="1">
      <c r="A25" s="178" t="e">
        <f>'成績一覧表'!A26</f>
        <v>#VALUE!</v>
      </c>
      <c r="B25" s="154"/>
      <c r="C25" s="162"/>
      <c r="D25" s="161">
        <f>IF(C26="","","　　′　″")</f>
      </c>
      <c r="E25" s="164"/>
      <c r="F25" s="161">
        <f>IF(C26="","","　　′　″")</f>
      </c>
      <c r="G25" s="164"/>
      <c r="H25" s="161">
        <f>IF(C26="","","　　′　″")</f>
      </c>
      <c r="I25" s="164"/>
      <c r="J25" s="161">
        <f>IF(C26="","","　　′　″")</f>
      </c>
      <c r="K25" s="164"/>
      <c r="L25" s="161">
        <f>IF(C26="","","　　′　″")</f>
      </c>
      <c r="M25" s="164"/>
      <c r="N25" s="165">
        <f>'成績一覧表'!N28</f>
      </c>
      <c r="O25" s="193">
        <f>IF(C26="","","　°　′　″")</f>
      </c>
      <c r="P25" s="194"/>
      <c r="Q25" s="188"/>
    </row>
    <row r="26" spans="1:17" s="157" customFormat="1" ht="18.75" customHeight="1" outlineLevel="1">
      <c r="A26" s="185"/>
      <c r="B26" s="154">
        <f>'成績一覧表'!B26</f>
      </c>
      <c r="C26" s="162">
        <f>'成績一覧表'!C26</f>
      </c>
      <c r="D26" s="158">
        <f>'成績一覧表'!D26</f>
      </c>
      <c r="E26" s="159"/>
      <c r="F26" s="158">
        <f>'成績一覧表'!F26</f>
      </c>
      <c r="G26" s="159"/>
      <c r="H26" s="158">
        <f>'成績一覧表'!H26</f>
      </c>
      <c r="I26" s="159"/>
      <c r="J26" s="158">
        <f>'成績一覧表'!J26</f>
      </c>
      <c r="K26" s="159"/>
      <c r="L26" s="158">
        <f>'成績一覧表'!L26</f>
      </c>
      <c r="M26" s="159"/>
      <c r="N26" s="165">
        <f>'成績一覧表'!N26</f>
      </c>
      <c r="O26" s="186"/>
      <c r="P26" s="187"/>
      <c r="Q26" s="188">
        <f>IF(C26="","","位")</f>
      </c>
    </row>
    <row r="27" spans="1:17" s="157" customFormat="1" ht="18.75" customHeight="1" outlineLevel="1">
      <c r="A27" s="185"/>
      <c r="B27" s="189"/>
      <c r="C27" s="163"/>
      <c r="D27" s="166">
        <f>IF(C26="","","　　′　″")</f>
      </c>
      <c r="E27" s="160"/>
      <c r="F27" s="166">
        <f>IF(C26="","","　　′　″")</f>
      </c>
      <c r="G27" s="160"/>
      <c r="H27" s="166">
        <f>IF(C26="","","　　′　″")</f>
      </c>
      <c r="I27" s="160"/>
      <c r="J27" s="166">
        <f>IF(C26="","","　　′　″")</f>
      </c>
      <c r="K27" s="160"/>
      <c r="L27" s="166">
        <f>IF(C26="","","　　′　″")</f>
      </c>
      <c r="M27" s="160"/>
      <c r="N27" s="167">
        <f>'成績一覧表'!N27</f>
      </c>
      <c r="O27" s="190"/>
      <c r="P27" s="191"/>
      <c r="Q27" s="192"/>
    </row>
    <row r="28" spans="1:17" s="157" customFormat="1" ht="18.75" customHeight="1">
      <c r="A28" s="178" t="e">
        <f>'成績一覧表'!A29</f>
        <v>#VALUE!</v>
      </c>
      <c r="B28" s="154"/>
      <c r="C28" s="162"/>
      <c r="D28" s="161">
        <f>IF(C29="","","　　′　″")</f>
      </c>
      <c r="E28" s="164"/>
      <c r="F28" s="161">
        <f>IF(C29="","","　　′　″")</f>
      </c>
      <c r="G28" s="164"/>
      <c r="H28" s="161">
        <f>IF(C29="","","　　′　″")</f>
      </c>
      <c r="I28" s="164"/>
      <c r="J28" s="161">
        <f>IF(C29="","","　　′　″")</f>
      </c>
      <c r="K28" s="164"/>
      <c r="L28" s="161">
        <f>IF(C29="","","　　′　″")</f>
      </c>
      <c r="M28" s="164"/>
      <c r="N28" s="165">
        <f>'成績一覧表'!N31</f>
      </c>
      <c r="O28" s="193">
        <f>IF(C29="","","　°　′　″")</f>
      </c>
      <c r="P28" s="194"/>
      <c r="Q28" s="188"/>
    </row>
    <row r="29" spans="1:17" s="157" customFormat="1" ht="18.75" customHeight="1" outlineLevel="1">
      <c r="A29" s="185"/>
      <c r="B29" s="154">
        <f>'成績一覧表'!B29</f>
      </c>
      <c r="C29" s="162">
        <f>'成績一覧表'!C29</f>
      </c>
      <c r="D29" s="158">
        <f>'成績一覧表'!D29</f>
      </c>
      <c r="E29" s="159"/>
      <c r="F29" s="158">
        <f>'成績一覧表'!F29</f>
      </c>
      <c r="G29" s="159"/>
      <c r="H29" s="158">
        <f>'成績一覧表'!H29</f>
      </c>
      <c r="I29" s="159"/>
      <c r="J29" s="158">
        <f>'成績一覧表'!J29</f>
      </c>
      <c r="K29" s="159"/>
      <c r="L29" s="158">
        <f>'成績一覧表'!L29</f>
      </c>
      <c r="M29" s="159"/>
      <c r="N29" s="165">
        <f>'成績一覧表'!N29</f>
      </c>
      <c r="O29" s="186"/>
      <c r="P29" s="187"/>
      <c r="Q29" s="188">
        <f>IF(C29="","","位")</f>
      </c>
    </row>
    <row r="30" spans="1:17" s="157" customFormat="1" ht="18.75" customHeight="1" outlineLevel="1">
      <c r="A30" s="185"/>
      <c r="B30" s="189"/>
      <c r="C30" s="163"/>
      <c r="D30" s="166">
        <f>IF(C29="","","　　′　″")</f>
      </c>
      <c r="E30" s="160"/>
      <c r="F30" s="166">
        <f>IF(C29="","","　　′　″")</f>
      </c>
      <c r="G30" s="160"/>
      <c r="H30" s="166">
        <f>IF(C29="","","　　′　″")</f>
      </c>
      <c r="I30" s="160"/>
      <c r="J30" s="166">
        <f>IF(C29="","","　　′　″")</f>
      </c>
      <c r="K30" s="160"/>
      <c r="L30" s="166">
        <f>IF(C29="","","　　′　″")</f>
      </c>
      <c r="M30" s="160"/>
      <c r="N30" s="167">
        <f>'成績一覧表'!N30</f>
      </c>
      <c r="O30" s="190"/>
      <c r="P30" s="191"/>
      <c r="Q30" s="192"/>
    </row>
    <row r="31" spans="1:18" s="157" customFormat="1" ht="18.75" customHeight="1">
      <c r="A31" s="178" t="e">
        <f>'成績一覧表'!A32</f>
        <v>#VALUE!</v>
      </c>
      <c r="B31" s="154"/>
      <c r="C31" s="162"/>
      <c r="D31" s="161">
        <f>IF(C32="","","　　′　″")</f>
      </c>
      <c r="E31" s="164"/>
      <c r="F31" s="161">
        <f>IF(C32="","","　　′　″")</f>
      </c>
      <c r="G31" s="164"/>
      <c r="H31" s="161">
        <f>IF(C32="","","　　′　″")</f>
      </c>
      <c r="I31" s="164"/>
      <c r="J31" s="161">
        <f>IF(C32="","","　　′　″")</f>
      </c>
      <c r="K31" s="164"/>
      <c r="L31" s="161">
        <f>IF(C32="","","　　′　″")</f>
      </c>
      <c r="M31" s="164"/>
      <c r="N31" s="165">
        <f>'成績一覧表'!N34</f>
      </c>
      <c r="O31" s="193">
        <f>IF(C32="","","　°　′　″")</f>
      </c>
      <c r="P31" s="194"/>
      <c r="Q31" s="188"/>
      <c r="R31" s="195"/>
    </row>
    <row r="32" spans="1:17" s="157" customFormat="1" ht="18.75" customHeight="1" outlineLevel="1">
      <c r="A32" s="185"/>
      <c r="B32" s="154">
        <f>'成績一覧表'!B32</f>
      </c>
      <c r="C32" s="162">
        <f>'成績一覧表'!C32</f>
      </c>
      <c r="D32" s="158">
        <f>'成績一覧表'!D32</f>
      </c>
      <c r="E32" s="159"/>
      <c r="F32" s="158">
        <f>'成績一覧表'!F32</f>
      </c>
      <c r="G32" s="159"/>
      <c r="H32" s="158">
        <f>'成績一覧表'!H32</f>
      </c>
      <c r="I32" s="159"/>
      <c r="J32" s="158">
        <f>'成績一覧表'!J32</f>
      </c>
      <c r="K32" s="159"/>
      <c r="L32" s="158">
        <f>'成績一覧表'!L32</f>
      </c>
      <c r="M32" s="159"/>
      <c r="N32" s="165">
        <f>'成績一覧表'!N32</f>
      </c>
      <c r="O32" s="186"/>
      <c r="P32" s="187"/>
      <c r="Q32" s="188">
        <f>IF(C32="","","位")</f>
      </c>
    </row>
    <row r="33" spans="1:17" s="157" customFormat="1" ht="18.75" customHeight="1" outlineLevel="1">
      <c r="A33" s="185"/>
      <c r="B33" s="189"/>
      <c r="C33" s="163"/>
      <c r="D33" s="166">
        <f>IF(C32="","","　　′　″")</f>
      </c>
      <c r="E33" s="160"/>
      <c r="F33" s="166">
        <f>IF(C32="","","　　′　″")</f>
      </c>
      <c r="G33" s="160"/>
      <c r="H33" s="166">
        <f>IF(C32="","","　　′　″")</f>
      </c>
      <c r="I33" s="160"/>
      <c r="J33" s="166">
        <f>IF(C32="","","　　′　″")</f>
      </c>
      <c r="K33" s="160"/>
      <c r="L33" s="166">
        <f>IF(C32="","","　　′　″")</f>
      </c>
      <c r="M33" s="160"/>
      <c r="N33" s="167">
        <f>'成績一覧表'!N33</f>
      </c>
      <c r="O33" s="190"/>
      <c r="P33" s="191"/>
      <c r="Q33" s="192"/>
    </row>
    <row r="34" spans="1:17" s="157" customFormat="1" ht="18.75" customHeight="1">
      <c r="A34" s="178" t="e">
        <f>'成績一覧表'!A35</f>
        <v>#VALUE!</v>
      </c>
      <c r="B34" s="154"/>
      <c r="C34" s="162"/>
      <c r="D34" s="161">
        <f>IF(C35="","","　　′　″")</f>
      </c>
      <c r="E34" s="164"/>
      <c r="F34" s="161">
        <f>IF(C35="","","　　′　″")</f>
      </c>
      <c r="G34" s="164"/>
      <c r="H34" s="161">
        <f>IF(C35="","","　　′　″")</f>
      </c>
      <c r="I34" s="164"/>
      <c r="J34" s="161">
        <f>IF(C35="","","　　′　″")</f>
      </c>
      <c r="K34" s="164"/>
      <c r="L34" s="161">
        <f>IF(C35="","","　　′　″")</f>
      </c>
      <c r="M34" s="164"/>
      <c r="N34" s="165">
        <f>'成績一覧表'!N37</f>
      </c>
      <c r="O34" s="193">
        <f>IF(C35="","","　°　′　″")</f>
      </c>
      <c r="P34" s="194"/>
      <c r="Q34" s="188"/>
    </row>
    <row r="35" spans="1:17" s="157" customFormat="1" ht="18.75" customHeight="1" outlineLevel="1">
      <c r="A35" s="185"/>
      <c r="B35" s="154">
        <f>'成績一覧表'!B35</f>
      </c>
      <c r="C35" s="162">
        <f>'成績一覧表'!C35</f>
      </c>
      <c r="D35" s="158">
        <f>'成績一覧表'!D35</f>
      </c>
      <c r="E35" s="159"/>
      <c r="F35" s="158">
        <f>'成績一覧表'!F35</f>
      </c>
      <c r="G35" s="159"/>
      <c r="H35" s="158">
        <f>'成績一覧表'!H35</f>
      </c>
      <c r="I35" s="159"/>
      <c r="J35" s="158">
        <f>'成績一覧表'!J35</f>
      </c>
      <c r="K35" s="159"/>
      <c r="L35" s="158">
        <f>'成績一覧表'!L35</f>
      </c>
      <c r="M35" s="159"/>
      <c r="N35" s="165">
        <f>'成績一覧表'!N35</f>
      </c>
      <c r="O35" s="186"/>
      <c r="P35" s="187"/>
      <c r="Q35" s="188">
        <f>IF(C35="","","位")</f>
      </c>
    </row>
    <row r="36" spans="1:17" s="157" customFormat="1" ht="18.75" customHeight="1" outlineLevel="1">
      <c r="A36" s="185"/>
      <c r="B36" s="189"/>
      <c r="C36" s="163"/>
      <c r="D36" s="166">
        <f>IF(C35="","","　　′　″")</f>
      </c>
      <c r="E36" s="160"/>
      <c r="F36" s="166">
        <f>IF(C35="","","　　′　″")</f>
      </c>
      <c r="G36" s="160"/>
      <c r="H36" s="166">
        <f>IF(C35="","","　　′　″")</f>
      </c>
      <c r="I36" s="160"/>
      <c r="J36" s="166">
        <f>IF(C35="","","　　′　″")</f>
      </c>
      <c r="K36" s="160"/>
      <c r="L36" s="166">
        <f>IF(C35="","","　　′　″")</f>
      </c>
      <c r="M36" s="160"/>
      <c r="N36" s="167">
        <f>'成績一覧表'!N36</f>
      </c>
      <c r="O36" s="190"/>
      <c r="P36" s="191"/>
      <c r="Q36" s="192"/>
    </row>
    <row r="37" spans="1:17" s="157" customFormat="1" ht="18.75" customHeight="1">
      <c r="A37" s="178" t="e">
        <f>'成績一覧表'!A38</f>
        <v>#VALUE!</v>
      </c>
      <c r="B37" s="154"/>
      <c r="C37" s="162"/>
      <c r="D37" s="161">
        <f>IF(C38="","","　　′　″")</f>
      </c>
      <c r="E37" s="164"/>
      <c r="F37" s="161">
        <f>IF(C38="","","　　′　″")</f>
      </c>
      <c r="G37" s="164"/>
      <c r="H37" s="161">
        <f>IF(C38="","","　　′　″")</f>
      </c>
      <c r="I37" s="164"/>
      <c r="J37" s="161">
        <f>IF(C38="","","　　′　″")</f>
      </c>
      <c r="K37" s="164"/>
      <c r="L37" s="161">
        <f>IF(C38="","","　　′　″")</f>
      </c>
      <c r="M37" s="164"/>
      <c r="N37" s="165">
        <f>'成績一覧表'!N40</f>
      </c>
      <c r="O37" s="193">
        <f>IF(C38="","","　°　′　″")</f>
      </c>
      <c r="P37" s="194"/>
      <c r="Q37" s="188"/>
    </row>
    <row r="38" spans="1:17" s="157" customFormat="1" ht="18.75" customHeight="1" outlineLevel="1">
      <c r="A38" s="185"/>
      <c r="B38" s="154">
        <f>'成績一覧表'!B38</f>
      </c>
      <c r="C38" s="162">
        <f>'成績一覧表'!C38</f>
      </c>
      <c r="D38" s="158">
        <f>'成績一覧表'!D38</f>
      </c>
      <c r="E38" s="159"/>
      <c r="F38" s="158">
        <f>'成績一覧表'!F38</f>
      </c>
      <c r="G38" s="159"/>
      <c r="H38" s="158">
        <f>'成績一覧表'!H38</f>
      </c>
      <c r="I38" s="159"/>
      <c r="J38" s="158">
        <f>'成績一覧表'!J38</f>
      </c>
      <c r="K38" s="159"/>
      <c r="L38" s="158">
        <f>'成績一覧表'!L38</f>
      </c>
      <c r="M38" s="159"/>
      <c r="N38" s="165">
        <f>'成績一覧表'!N38</f>
      </c>
      <c r="O38" s="186"/>
      <c r="P38" s="187"/>
      <c r="Q38" s="188">
        <f>IF(C38="","","位")</f>
      </c>
    </row>
    <row r="39" spans="1:17" s="157" customFormat="1" ht="18.75" customHeight="1" outlineLevel="1">
      <c r="A39" s="185"/>
      <c r="B39" s="189"/>
      <c r="C39" s="163"/>
      <c r="D39" s="166">
        <f>IF(C38="","","　　′　″")</f>
      </c>
      <c r="E39" s="160"/>
      <c r="F39" s="166">
        <f>IF(C38="","","　　′　″")</f>
      </c>
      <c r="G39" s="160"/>
      <c r="H39" s="166">
        <f>IF(C38="","","　　′　″")</f>
      </c>
      <c r="I39" s="160"/>
      <c r="J39" s="166">
        <f>IF(C38="","","　　′　″")</f>
      </c>
      <c r="K39" s="160"/>
      <c r="L39" s="166">
        <f>IF(C38="","","　　′　″")</f>
      </c>
      <c r="M39" s="160"/>
      <c r="N39" s="167">
        <f>'成績一覧表'!N39</f>
      </c>
      <c r="O39" s="190"/>
      <c r="P39" s="191"/>
      <c r="Q39" s="192"/>
    </row>
    <row r="40" spans="1:17" s="157" customFormat="1" ht="18.75" customHeight="1">
      <c r="A40" s="178" t="e">
        <f>'成績一覧表'!A41</f>
        <v>#VALUE!</v>
      </c>
      <c r="B40" s="154"/>
      <c r="C40" s="162"/>
      <c r="D40" s="161">
        <f>IF(C41="","","　　′　″")</f>
      </c>
      <c r="E40" s="164"/>
      <c r="F40" s="161">
        <f>IF(C41="","","　　′　″")</f>
      </c>
      <c r="G40" s="164"/>
      <c r="H40" s="161">
        <f>IF(C41="","","　　′　″")</f>
      </c>
      <c r="I40" s="164"/>
      <c r="J40" s="161">
        <f>IF(C41="","","　　′　″")</f>
      </c>
      <c r="K40" s="164"/>
      <c r="L40" s="161">
        <f>IF(C41="","","　　′　″")</f>
      </c>
      <c r="M40" s="164"/>
      <c r="N40" s="165">
        <f>'成績一覧表'!N43</f>
      </c>
      <c r="O40" s="193">
        <f>IF(C41="","","　°　′　″")</f>
      </c>
      <c r="P40" s="194"/>
      <c r="Q40" s="188"/>
    </row>
    <row r="41" spans="1:17" s="157" customFormat="1" ht="18.75" customHeight="1" outlineLevel="1">
      <c r="A41" s="185"/>
      <c r="B41" s="154">
        <f>'成績一覧表'!B41</f>
      </c>
      <c r="C41" s="162">
        <f>'成績一覧表'!C41</f>
      </c>
      <c r="D41" s="158">
        <f>'成績一覧表'!D41</f>
      </c>
      <c r="E41" s="159"/>
      <c r="F41" s="158">
        <f>'成績一覧表'!F41</f>
      </c>
      <c r="G41" s="159"/>
      <c r="H41" s="158">
        <f>'成績一覧表'!H41</f>
      </c>
      <c r="I41" s="159"/>
      <c r="J41" s="158">
        <f>'成績一覧表'!J41</f>
      </c>
      <c r="K41" s="159"/>
      <c r="L41" s="158">
        <f>'成績一覧表'!L41</f>
      </c>
      <c r="M41" s="159"/>
      <c r="N41" s="165">
        <f>'成績一覧表'!N41</f>
      </c>
      <c r="O41" s="186"/>
      <c r="P41" s="187"/>
      <c r="Q41" s="188">
        <f>IF(C41="","","位")</f>
      </c>
    </row>
    <row r="42" spans="1:17" s="157" customFormat="1" ht="18.75" customHeight="1" outlineLevel="1">
      <c r="A42" s="185"/>
      <c r="B42" s="189"/>
      <c r="C42" s="163"/>
      <c r="D42" s="166">
        <f>IF(C41="","","　　′　″")</f>
      </c>
      <c r="E42" s="160"/>
      <c r="F42" s="166">
        <f>IF(C41="","","　　′　″")</f>
      </c>
      <c r="G42" s="160"/>
      <c r="H42" s="166">
        <f>IF(C41="","","　　′　″")</f>
      </c>
      <c r="I42" s="160"/>
      <c r="J42" s="166">
        <f>IF(C41="","","　　′　″")</f>
      </c>
      <c r="K42" s="160"/>
      <c r="L42" s="166">
        <f>IF(C41="","","　　′　″")</f>
      </c>
      <c r="M42" s="160"/>
      <c r="N42" s="167">
        <f>'成績一覧表'!N42</f>
      </c>
      <c r="O42" s="190"/>
      <c r="P42" s="191"/>
      <c r="Q42" s="192"/>
    </row>
    <row r="43" spans="1:17" s="157" customFormat="1" ht="18.75" customHeight="1">
      <c r="A43" s="178" t="e">
        <f>'成績一覧表'!A44</f>
        <v>#REF!</v>
      </c>
      <c r="B43" s="154"/>
      <c r="C43" s="162"/>
      <c r="D43" s="161">
        <f>IF(C44="","","　　′　″")</f>
      </c>
      <c r="E43" s="164"/>
      <c r="F43" s="161">
        <f>IF(C44="","","　　′　″")</f>
      </c>
      <c r="G43" s="164"/>
      <c r="H43" s="161">
        <f>IF(C44="","","　　′　″")</f>
      </c>
      <c r="I43" s="164"/>
      <c r="J43" s="161">
        <f>IF(C44="","","　　′　″")</f>
      </c>
      <c r="K43" s="164"/>
      <c r="L43" s="161">
        <f>IF(C44="","","　　′　″")</f>
      </c>
      <c r="M43" s="164"/>
      <c r="N43" s="165">
        <f>'成績一覧表'!S44</f>
        <v>0</v>
      </c>
      <c r="O43" s="193">
        <f>IF(C44="","","　°　′　″")</f>
      </c>
      <c r="P43" s="194"/>
      <c r="Q43" s="188"/>
    </row>
    <row r="44" spans="1:17" s="157" customFormat="1" ht="18.75" customHeight="1" outlineLevel="1">
      <c r="A44" s="185"/>
      <c r="B44" s="154">
        <f>'成績一覧表'!B44</f>
      </c>
      <c r="C44" s="162">
        <f>'成績一覧表'!C44</f>
      </c>
      <c r="D44" s="158" t="e">
        <f>成績一覧表!#REF!</f>
        <v>#REF!</v>
      </c>
      <c r="E44" s="159"/>
      <c r="F44" s="158">
        <f>'成績一覧表'!U48</f>
        <v>0</v>
      </c>
      <c r="G44" s="159"/>
      <c r="H44" s="158">
        <f>'成績一覧表'!W48</f>
        <v>0</v>
      </c>
      <c r="I44" s="159"/>
      <c r="J44" s="158">
        <f>'成績一覧表'!Y48</f>
        <v>0</v>
      </c>
      <c r="K44" s="159"/>
      <c r="L44" s="158">
        <f>'成績一覧表'!AA48</f>
        <v>0</v>
      </c>
      <c r="M44" s="159"/>
      <c r="N44" s="165">
        <f>'成績一覧表'!S45</f>
        <v>0</v>
      </c>
      <c r="O44" s="186"/>
      <c r="P44" s="187"/>
      <c r="Q44" s="188">
        <f>IF(C44="","","位")</f>
      </c>
    </row>
    <row r="45" spans="1:17" s="157" customFormat="1" ht="18.75" customHeight="1" outlineLevel="1">
      <c r="A45" s="185"/>
      <c r="B45" s="189"/>
      <c r="C45" s="163"/>
      <c r="D45" s="166">
        <f>IF(C44="","","　　′　″")</f>
      </c>
      <c r="E45" s="160"/>
      <c r="F45" s="166">
        <f>IF(C44="","","　　′　″")</f>
      </c>
      <c r="G45" s="160"/>
      <c r="H45" s="166">
        <f>IF(C44="","","　　′　″")</f>
      </c>
      <c r="I45" s="160"/>
      <c r="J45" s="166">
        <f>IF(C44="","","　　′　″")</f>
      </c>
      <c r="K45" s="160"/>
      <c r="L45" s="166">
        <f>IF(C44="","","　　′　″")</f>
      </c>
      <c r="M45" s="160"/>
      <c r="N45" s="167">
        <f>'成績一覧表'!S46</f>
        <v>0</v>
      </c>
      <c r="O45" s="190"/>
      <c r="P45" s="191"/>
      <c r="Q45" s="192"/>
    </row>
    <row r="46" spans="1:17" s="157" customFormat="1" ht="18.75" customHeight="1">
      <c r="A46" s="178" t="e">
        <f>'成績一覧表'!A47</f>
        <v>#VALUE!</v>
      </c>
      <c r="B46" s="154"/>
      <c r="C46" s="162"/>
      <c r="D46" s="161">
        <f>IF(C47="","","　　′　″")</f>
      </c>
      <c r="E46" s="164"/>
      <c r="F46" s="161">
        <f>IF(C47="","","　　′　″")</f>
      </c>
      <c r="G46" s="164"/>
      <c r="H46" s="161">
        <f>IF(C47="","","　　′　″")</f>
      </c>
      <c r="I46" s="164"/>
      <c r="J46" s="161">
        <f>IF(C47="","","　　′　″")</f>
      </c>
      <c r="K46" s="164"/>
      <c r="L46" s="161">
        <f>IF(C47="","","　　′　″")</f>
      </c>
      <c r="M46" s="164"/>
      <c r="N46" s="165">
        <f>'成績一覧表'!S47</f>
        <v>0</v>
      </c>
      <c r="O46" s="193">
        <f>IF(C47="","","　°　′　″")</f>
      </c>
      <c r="P46" s="194"/>
      <c r="Q46" s="188"/>
    </row>
    <row r="47" spans="1:17" s="157" customFormat="1" ht="18.75" customHeight="1" outlineLevel="1">
      <c r="A47" s="185"/>
      <c r="B47" s="154">
        <f>'成績一覧表'!B47</f>
      </c>
      <c r="C47" s="162">
        <f>'成績一覧表'!C47</f>
      </c>
      <c r="D47" s="158">
        <f>'成績一覧表'!D44</f>
      </c>
      <c r="E47" s="159"/>
      <c r="F47" s="158">
        <f>'成績一覧表'!F44</f>
      </c>
      <c r="G47" s="159"/>
      <c r="H47" s="158">
        <f>'成績一覧表'!H44</f>
      </c>
      <c r="I47" s="159"/>
      <c r="J47" s="158">
        <f>'成績一覧表'!J44</f>
      </c>
      <c r="K47" s="159"/>
      <c r="L47" s="158">
        <f>'成績一覧表'!L44</f>
      </c>
      <c r="M47" s="159"/>
      <c r="N47" s="165">
        <f>'成績一覧表'!S48</f>
        <v>0</v>
      </c>
      <c r="O47" s="186"/>
      <c r="P47" s="187"/>
      <c r="Q47" s="188">
        <f>IF(C47="","","位")</f>
      </c>
    </row>
    <row r="48" spans="1:17" s="157" customFormat="1" ht="18.75" customHeight="1" outlineLevel="1">
      <c r="A48" s="185"/>
      <c r="B48" s="189"/>
      <c r="C48" s="163"/>
      <c r="D48" s="166">
        <f>IF(C47="","","　　′　″")</f>
      </c>
      <c r="E48" s="160"/>
      <c r="F48" s="166">
        <f>IF(C47="","","　　′　″")</f>
      </c>
      <c r="G48" s="160"/>
      <c r="H48" s="166">
        <f>IF(C47="","","　　′　″")</f>
      </c>
      <c r="I48" s="160"/>
      <c r="J48" s="166">
        <f>IF(C47="","","　　′　″")</f>
      </c>
      <c r="K48" s="160"/>
      <c r="L48" s="166">
        <f>IF(C47="","","　　′　″")</f>
      </c>
      <c r="M48" s="160"/>
      <c r="N48" s="167">
        <f>'成績一覧表'!S49</f>
        <v>0</v>
      </c>
      <c r="O48" s="190"/>
      <c r="P48" s="191"/>
      <c r="Q48" s="192"/>
    </row>
    <row r="49" spans="1:17" s="157" customFormat="1" ht="18.75" customHeight="1">
      <c r="A49" s="178" t="e">
        <f>'成績一覧表'!A50</f>
        <v>#VALUE!</v>
      </c>
      <c r="B49" s="154"/>
      <c r="C49" s="162"/>
      <c r="D49" s="161">
        <f>IF(C50="","","　　′　″")</f>
      </c>
      <c r="E49" s="164"/>
      <c r="F49" s="161">
        <f>IF(C50="","","　　′　″")</f>
      </c>
      <c r="G49" s="164"/>
      <c r="H49" s="161">
        <f>IF(C50="","","　　′　″")</f>
      </c>
      <c r="I49" s="164"/>
      <c r="J49" s="161">
        <f>IF(C50="","","　　′　″")</f>
      </c>
      <c r="K49" s="164"/>
      <c r="L49" s="161">
        <f>IF(C50="","","　　′　″")</f>
      </c>
      <c r="M49" s="164"/>
      <c r="N49" s="165">
        <f>'成績一覧表'!N49</f>
      </c>
      <c r="O49" s="193">
        <f>IF(C50="","","　°　′　″")</f>
      </c>
      <c r="P49" s="194"/>
      <c r="Q49" s="188"/>
    </row>
    <row r="50" spans="1:17" s="157" customFormat="1" ht="18.75" customHeight="1" outlineLevel="1">
      <c r="A50" s="185"/>
      <c r="B50" s="154">
        <f>'成績一覧表'!B50</f>
      </c>
      <c r="C50" s="162">
        <f>'成績一覧表'!C50</f>
      </c>
      <c r="D50" s="158">
        <f>'成績一覧表'!D47</f>
      </c>
      <c r="E50" s="159"/>
      <c r="F50" s="158">
        <f>'成績一覧表'!F47</f>
      </c>
      <c r="G50" s="159"/>
      <c r="H50" s="158">
        <f>'成績一覧表'!H47</f>
      </c>
      <c r="I50" s="159"/>
      <c r="J50" s="158">
        <f>'成績一覧表'!J47</f>
      </c>
      <c r="K50" s="159"/>
      <c r="L50" s="158">
        <f>'成績一覧表'!L47</f>
      </c>
      <c r="M50" s="159"/>
      <c r="N50" s="165">
        <f>'成績一覧表'!N47</f>
      </c>
      <c r="O50" s="186"/>
      <c r="P50" s="187"/>
      <c r="Q50" s="188">
        <f>IF(C50="","","位")</f>
      </c>
    </row>
    <row r="51" spans="1:17" s="157" customFormat="1" ht="18.75" customHeight="1" outlineLevel="1">
      <c r="A51" s="185"/>
      <c r="B51" s="189"/>
      <c r="C51" s="163"/>
      <c r="D51" s="166">
        <f>IF(C50="","","　　′　″")</f>
      </c>
      <c r="E51" s="160"/>
      <c r="F51" s="166">
        <f>IF(C50="","","　　′　″")</f>
      </c>
      <c r="G51" s="160"/>
      <c r="H51" s="166">
        <f>IF(C50="","","　　′　″")</f>
      </c>
      <c r="I51" s="160"/>
      <c r="J51" s="166">
        <f>IF(C50="","","　　′　″")</f>
      </c>
      <c r="K51" s="160"/>
      <c r="L51" s="166">
        <f>IF(C50="","","　　′　″")</f>
      </c>
      <c r="M51" s="160"/>
      <c r="N51" s="167">
        <f>'成績一覧表'!N48</f>
      </c>
      <c r="O51" s="190"/>
      <c r="P51" s="191"/>
      <c r="Q51" s="192"/>
    </row>
    <row r="52" spans="1:17" s="157" customFormat="1" ht="18.75" customHeight="1">
      <c r="A52" s="178" t="e">
        <f>'成績一覧表'!A53</f>
        <v>#VALUE!</v>
      </c>
      <c r="B52" s="154"/>
      <c r="C52" s="162"/>
      <c r="D52" s="161">
        <f>IF(C53="","","　　′　″")</f>
      </c>
      <c r="E52" s="164"/>
      <c r="F52" s="161">
        <f>IF(C53="","","　　′　″")</f>
      </c>
      <c r="G52" s="164"/>
      <c r="H52" s="161">
        <f>IF(C53="","","　　′　″")</f>
      </c>
      <c r="I52" s="164"/>
      <c r="J52" s="161">
        <f>IF(C53="","","　　′　″")</f>
      </c>
      <c r="K52" s="164"/>
      <c r="L52" s="161">
        <f>IF(C53="","","　　′　″")</f>
      </c>
      <c r="M52" s="164"/>
      <c r="N52" s="165">
        <f>'成績一覧表'!N52</f>
      </c>
      <c r="O52" s="193">
        <f>IF(C53="","","　°　′　″")</f>
      </c>
      <c r="P52" s="194"/>
      <c r="Q52" s="188"/>
    </row>
    <row r="53" spans="1:17" s="157" customFormat="1" ht="18.75" customHeight="1" outlineLevel="1">
      <c r="A53" s="185"/>
      <c r="B53" s="154">
        <f>'成績一覧表'!B53</f>
      </c>
      <c r="C53" s="162">
        <f>'成績一覧表'!C53</f>
      </c>
      <c r="D53" s="158">
        <f>'成績一覧表'!D50</f>
      </c>
      <c r="E53" s="159"/>
      <c r="F53" s="158">
        <f>'成績一覧表'!F50</f>
      </c>
      <c r="G53" s="159"/>
      <c r="H53" s="158">
        <f>'成績一覧表'!H50</f>
      </c>
      <c r="I53" s="159"/>
      <c r="J53" s="158">
        <f>'成績一覧表'!J50</f>
      </c>
      <c r="K53" s="159"/>
      <c r="L53" s="158">
        <f>'成績一覧表'!L50</f>
      </c>
      <c r="M53" s="159"/>
      <c r="N53" s="165">
        <f>'成績一覧表'!N50</f>
      </c>
      <c r="O53" s="186"/>
      <c r="P53" s="187"/>
      <c r="Q53" s="188">
        <f>IF(C53="","","位")</f>
      </c>
    </row>
    <row r="54" spans="1:17" s="157" customFormat="1" ht="18.75" customHeight="1" outlineLevel="1">
      <c r="A54" s="185"/>
      <c r="B54" s="189"/>
      <c r="C54" s="163"/>
      <c r="D54" s="166">
        <f>IF(C53="","","　　′　″")</f>
      </c>
      <c r="E54" s="160"/>
      <c r="F54" s="166">
        <f>IF(C53="","","　　′　″")</f>
      </c>
      <c r="G54" s="160"/>
      <c r="H54" s="166">
        <f>IF(C53="","","　　′　″")</f>
      </c>
      <c r="I54" s="160"/>
      <c r="J54" s="166">
        <f>IF(C53="","","　　′　″")</f>
      </c>
      <c r="K54" s="160"/>
      <c r="L54" s="166">
        <f>IF(C53="","","　　′　″")</f>
      </c>
      <c r="M54" s="160"/>
      <c r="N54" s="167">
        <f>'成績一覧表'!N51</f>
      </c>
      <c r="O54" s="190"/>
      <c r="P54" s="191"/>
      <c r="Q54" s="192"/>
    </row>
    <row r="55" spans="1:17" s="157" customFormat="1" ht="18.75" customHeight="1">
      <c r="A55" s="178" t="e">
        <f>'成績一覧表'!A56</f>
        <v>#VALUE!</v>
      </c>
      <c r="B55" s="154"/>
      <c r="C55" s="162"/>
      <c r="D55" s="161">
        <f>IF(C56="","","　　′　″")</f>
      </c>
      <c r="E55" s="164"/>
      <c r="F55" s="161">
        <f>IF(C56="","","　　′　″")</f>
      </c>
      <c r="G55" s="164"/>
      <c r="H55" s="161">
        <f>IF(C56="","","　　′　″")</f>
      </c>
      <c r="I55" s="164"/>
      <c r="J55" s="161">
        <f>IF(C56="","","　　′　″")</f>
      </c>
      <c r="K55" s="164"/>
      <c r="L55" s="161">
        <f>IF(C56="","","　　′　″")</f>
      </c>
      <c r="M55" s="164"/>
      <c r="N55" s="165">
        <f>'成績一覧表'!N55</f>
      </c>
      <c r="O55" s="193">
        <f>IF(C56="","","　°　′　″")</f>
      </c>
      <c r="P55" s="194"/>
      <c r="Q55" s="188"/>
    </row>
    <row r="56" spans="1:17" s="157" customFormat="1" ht="18.75" customHeight="1" outlineLevel="1">
      <c r="A56" s="185"/>
      <c r="B56" s="154">
        <f>'成績一覧表'!B56</f>
      </c>
      <c r="C56" s="162">
        <f>'成績一覧表'!C56</f>
      </c>
      <c r="D56" s="158">
        <f>'成績一覧表'!D53</f>
      </c>
      <c r="E56" s="159"/>
      <c r="F56" s="158">
        <f>'成績一覧表'!F53</f>
      </c>
      <c r="G56" s="159"/>
      <c r="H56" s="158">
        <f>'成績一覧表'!H53</f>
      </c>
      <c r="I56" s="159"/>
      <c r="J56" s="158">
        <f>'成績一覧表'!J53</f>
      </c>
      <c r="K56" s="159"/>
      <c r="L56" s="158">
        <f>'成績一覧表'!L53</f>
      </c>
      <c r="M56" s="159"/>
      <c r="N56" s="165">
        <f>'成績一覧表'!N53</f>
      </c>
      <c r="O56" s="186"/>
      <c r="P56" s="187"/>
      <c r="Q56" s="188">
        <f>IF(C56="","","位")</f>
      </c>
    </row>
    <row r="57" spans="1:17" s="157" customFormat="1" ht="18.75" customHeight="1" outlineLevel="1">
      <c r="A57" s="185"/>
      <c r="B57" s="189"/>
      <c r="C57" s="163"/>
      <c r="D57" s="166">
        <f>IF(C56="","","　　′　″")</f>
      </c>
      <c r="E57" s="160"/>
      <c r="F57" s="166">
        <f>IF(C56="","","　　′　″")</f>
      </c>
      <c r="G57" s="160"/>
      <c r="H57" s="166">
        <f>IF(C56="","","　　′　″")</f>
      </c>
      <c r="I57" s="160"/>
      <c r="J57" s="166">
        <f>IF(C56="","","　　′　″")</f>
      </c>
      <c r="K57" s="160"/>
      <c r="L57" s="166">
        <f>IF(C56="","","　　′　″")</f>
      </c>
      <c r="M57" s="160"/>
      <c r="N57" s="167">
        <f>'成績一覧表'!N54</f>
      </c>
      <c r="O57" s="190"/>
      <c r="P57" s="191"/>
      <c r="Q57" s="192"/>
    </row>
    <row r="58" spans="1:17" s="157" customFormat="1" ht="18.75" customHeight="1">
      <c r="A58" s="178" t="e">
        <f>'成績一覧表'!A59</f>
        <v>#VALUE!</v>
      </c>
      <c r="B58" s="154"/>
      <c r="C58" s="162"/>
      <c r="D58" s="161">
        <f>IF(C59="","","　　′　″")</f>
      </c>
      <c r="E58" s="164"/>
      <c r="F58" s="161">
        <f>IF(C59="","","　　′　″")</f>
      </c>
      <c r="G58" s="164"/>
      <c r="H58" s="161">
        <f>IF(C59="","","　　′　″")</f>
      </c>
      <c r="I58" s="164"/>
      <c r="J58" s="161">
        <f>IF(C59="","","　　′　″")</f>
      </c>
      <c r="K58" s="164"/>
      <c r="L58" s="161">
        <f>IF(C59="","","　　′　″")</f>
      </c>
      <c r="M58" s="164"/>
      <c r="N58" s="165">
        <f>'成績一覧表'!N58</f>
      </c>
      <c r="O58" s="193">
        <f>IF(C59="","","　°　′　″")</f>
      </c>
      <c r="P58" s="194"/>
      <c r="Q58" s="188"/>
    </row>
    <row r="59" spans="1:17" s="157" customFormat="1" ht="18.75" customHeight="1" outlineLevel="1">
      <c r="A59" s="185"/>
      <c r="B59" s="154">
        <f>'成績一覧表'!B59</f>
      </c>
      <c r="C59" s="162">
        <f>'成績一覧表'!C59</f>
      </c>
      <c r="D59" s="158">
        <f>'成績一覧表'!D56</f>
      </c>
      <c r="E59" s="159"/>
      <c r="F59" s="158">
        <f>'成績一覧表'!F56</f>
      </c>
      <c r="G59" s="159"/>
      <c r="H59" s="158">
        <f>'成績一覧表'!H56</f>
      </c>
      <c r="I59" s="159"/>
      <c r="J59" s="158">
        <f>'成績一覧表'!J56</f>
      </c>
      <c r="K59" s="159"/>
      <c r="L59" s="158">
        <f>'成績一覧表'!L56</f>
      </c>
      <c r="M59" s="159"/>
      <c r="N59" s="165">
        <f>'成績一覧表'!N56</f>
      </c>
      <c r="O59" s="186"/>
      <c r="P59" s="187"/>
      <c r="Q59" s="188">
        <f>IF(C59="","","位")</f>
      </c>
    </row>
    <row r="60" spans="1:17" s="157" customFormat="1" ht="18.75" customHeight="1" outlineLevel="1">
      <c r="A60" s="185"/>
      <c r="B60" s="189"/>
      <c r="C60" s="163"/>
      <c r="D60" s="166">
        <f>IF(C59="","","　　′　″")</f>
      </c>
      <c r="E60" s="160"/>
      <c r="F60" s="166">
        <f>IF(C59="","","　　′　″")</f>
      </c>
      <c r="G60" s="160"/>
      <c r="H60" s="166">
        <f>IF(C59="","","　　′　″")</f>
      </c>
      <c r="I60" s="160"/>
      <c r="J60" s="166">
        <f>IF(C59="","","　　′　″")</f>
      </c>
      <c r="K60" s="160"/>
      <c r="L60" s="166">
        <f>IF(C59="","","　　′　″")</f>
      </c>
      <c r="M60" s="160"/>
      <c r="N60" s="167">
        <f>'成績一覧表'!N57</f>
      </c>
      <c r="O60" s="190"/>
      <c r="P60" s="191"/>
      <c r="Q60" s="192"/>
    </row>
    <row r="61" spans="1:17" s="157" customFormat="1" ht="18.75" customHeight="1">
      <c r="A61" s="178" t="e">
        <f>'成績一覧表'!A62</f>
        <v>#VALUE!</v>
      </c>
      <c r="B61" s="154"/>
      <c r="C61" s="162"/>
      <c r="D61" s="161">
        <f>IF(C62="","","　　′　″")</f>
      </c>
      <c r="E61" s="164"/>
      <c r="F61" s="161">
        <f>IF(C62="","","　　′　″")</f>
      </c>
      <c r="G61" s="164"/>
      <c r="H61" s="161">
        <f>IF(C62="","","　　′　″")</f>
      </c>
      <c r="I61" s="164"/>
      <c r="J61" s="161">
        <f>IF(C62="","","　　′　″")</f>
      </c>
      <c r="K61" s="164"/>
      <c r="L61" s="161">
        <f>IF(C62="","","　　′　″")</f>
      </c>
      <c r="M61" s="164"/>
      <c r="N61" s="165">
        <f>'成績一覧表'!N61</f>
      </c>
      <c r="O61" s="193">
        <f>IF(C62="","","　°　′　″")</f>
      </c>
      <c r="P61" s="194"/>
      <c r="Q61" s="188"/>
    </row>
    <row r="62" spans="1:17" s="157" customFormat="1" ht="18.75" customHeight="1" outlineLevel="1">
      <c r="A62" s="185"/>
      <c r="B62" s="154">
        <f>'成績一覧表'!B62</f>
      </c>
      <c r="C62" s="162">
        <f>'成績一覧表'!C62</f>
      </c>
      <c r="D62" s="158">
        <f>'成績一覧表'!D59</f>
      </c>
      <c r="E62" s="159"/>
      <c r="F62" s="158">
        <f>'成績一覧表'!F59</f>
      </c>
      <c r="G62" s="159"/>
      <c r="H62" s="158">
        <f>'成績一覧表'!H59</f>
      </c>
      <c r="I62" s="159"/>
      <c r="J62" s="158">
        <f>'成績一覧表'!J59</f>
      </c>
      <c r="K62" s="159"/>
      <c r="L62" s="158">
        <f>'成績一覧表'!L59</f>
      </c>
      <c r="M62" s="159"/>
      <c r="N62" s="165">
        <f>'成績一覧表'!N59</f>
      </c>
      <c r="O62" s="186"/>
      <c r="P62" s="187"/>
      <c r="Q62" s="188">
        <f>IF(C62="","","位")</f>
      </c>
    </row>
    <row r="63" spans="1:17" s="157" customFormat="1" ht="18.75" customHeight="1" outlineLevel="1">
      <c r="A63" s="185"/>
      <c r="B63" s="189"/>
      <c r="C63" s="163"/>
      <c r="D63" s="166">
        <f>IF(C62="","","　　′　″")</f>
      </c>
      <c r="E63" s="160"/>
      <c r="F63" s="166">
        <f>IF(C62="","","　　′　″")</f>
      </c>
      <c r="G63" s="160"/>
      <c r="H63" s="166">
        <f>IF(C62="","","　　′　″")</f>
      </c>
      <c r="I63" s="160"/>
      <c r="J63" s="166">
        <f>IF(C62="","","　　′　″")</f>
      </c>
      <c r="K63" s="160"/>
      <c r="L63" s="166">
        <f>IF(C62="","","　　′　″")</f>
      </c>
      <c r="M63" s="160"/>
      <c r="N63" s="167">
        <f>'成績一覧表'!N60</f>
      </c>
      <c r="O63" s="190"/>
      <c r="P63" s="191"/>
      <c r="Q63" s="192"/>
    </row>
    <row r="64" spans="1:17" s="157" customFormat="1" ht="18.75" customHeight="1">
      <c r="A64" s="178" t="e">
        <f>'成績一覧表'!A65</f>
        <v>#VALUE!</v>
      </c>
      <c r="B64" s="154"/>
      <c r="C64" s="162"/>
      <c r="D64" s="161">
        <f>IF(C65="","","　　′　″")</f>
      </c>
      <c r="E64" s="164"/>
      <c r="F64" s="161">
        <f>IF(C65="","","　　′　″")</f>
      </c>
      <c r="G64" s="164"/>
      <c r="H64" s="161">
        <f>IF(C65="","","　　′　″")</f>
      </c>
      <c r="I64" s="164"/>
      <c r="J64" s="161">
        <f>IF(C65="","","　　′　″")</f>
      </c>
      <c r="K64" s="164"/>
      <c r="L64" s="161">
        <f>IF(C65="","","　　′　″")</f>
      </c>
      <c r="M64" s="164"/>
      <c r="N64" s="165">
        <f>'成績一覧表'!N64</f>
      </c>
      <c r="O64" s="193">
        <f>IF(C65="","","　°　′　″")</f>
      </c>
      <c r="P64" s="194"/>
      <c r="Q64" s="188"/>
    </row>
    <row r="65" spans="1:17" s="157" customFormat="1" ht="18.75" customHeight="1" outlineLevel="1">
      <c r="A65" s="185"/>
      <c r="B65" s="154">
        <f>'成績一覧表'!B65</f>
      </c>
      <c r="C65" s="162">
        <f>'成績一覧表'!C65</f>
      </c>
      <c r="D65" s="158">
        <f>'成績一覧表'!D62</f>
      </c>
      <c r="E65" s="159"/>
      <c r="F65" s="158">
        <f>'成績一覧表'!F62</f>
      </c>
      <c r="G65" s="159"/>
      <c r="H65" s="158">
        <f>'成績一覧表'!H62</f>
      </c>
      <c r="I65" s="159"/>
      <c r="J65" s="158">
        <f>'成績一覧表'!J62</f>
      </c>
      <c r="K65" s="159"/>
      <c r="L65" s="158">
        <f>'成績一覧表'!L62</f>
      </c>
      <c r="M65" s="159"/>
      <c r="N65" s="165">
        <f>'成績一覧表'!N62</f>
      </c>
      <c r="O65" s="186"/>
      <c r="P65" s="187"/>
      <c r="Q65" s="188">
        <f>IF(C65="","","位")</f>
      </c>
    </row>
    <row r="66" spans="1:17" s="157" customFormat="1" ht="18.75" customHeight="1" outlineLevel="1">
      <c r="A66" s="185"/>
      <c r="B66" s="189"/>
      <c r="C66" s="163"/>
      <c r="D66" s="166">
        <f>IF(C65="","","　　′　″")</f>
      </c>
      <c r="E66" s="160"/>
      <c r="F66" s="166">
        <f>IF(C65="","","　　′　″")</f>
      </c>
      <c r="G66" s="160"/>
      <c r="H66" s="166">
        <f>IF(C65="","","　　′　″")</f>
      </c>
      <c r="I66" s="160"/>
      <c r="J66" s="166">
        <f>IF(C65="","","　　′　″")</f>
      </c>
      <c r="K66" s="160"/>
      <c r="L66" s="166">
        <f>IF(C65="","","　　′　″")</f>
      </c>
      <c r="M66" s="160"/>
      <c r="N66" s="167">
        <f>'成績一覧表'!N63</f>
      </c>
      <c r="O66" s="190"/>
      <c r="P66" s="191"/>
      <c r="Q66" s="192"/>
    </row>
    <row r="67" spans="1:17" s="157" customFormat="1" ht="18.75" customHeight="1">
      <c r="A67" s="178" t="e">
        <f>'成績一覧表'!A68</f>
        <v>#VALUE!</v>
      </c>
      <c r="B67" s="154"/>
      <c r="C67" s="162"/>
      <c r="D67" s="161">
        <f>IF(C68="","","　　′　″")</f>
      </c>
      <c r="E67" s="164"/>
      <c r="F67" s="161">
        <f>IF(C68="","","　　′　″")</f>
      </c>
      <c r="G67" s="164"/>
      <c r="H67" s="161">
        <f>IF(C68="","","　　′　″")</f>
      </c>
      <c r="I67" s="164"/>
      <c r="J67" s="161">
        <f>IF(C68="","","　　′　″")</f>
      </c>
      <c r="K67" s="164"/>
      <c r="L67" s="161">
        <f>IF(C68="","","　　′　″")</f>
      </c>
      <c r="M67" s="164"/>
      <c r="N67" s="165">
        <f>'成績一覧表'!N67</f>
      </c>
      <c r="O67" s="193">
        <f>IF(C68="","","　°　′　″")</f>
      </c>
      <c r="P67" s="194"/>
      <c r="Q67" s="188"/>
    </row>
    <row r="68" spans="1:17" s="157" customFormat="1" ht="18.75" customHeight="1" outlineLevel="1">
      <c r="A68" s="185"/>
      <c r="B68" s="154">
        <f>'成績一覧表'!B68</f>
      </c>
      <c r="C68" s="162">
        <f>'成績一覧表'!C68</f>
      </c>
      <c r="D68" s="158">
        <f>'成績一覧表'!D65</f>
      </c>
      <c r="E68" s="159"/>
      <c r="F68" s="158">
        <f>'成績一覧表'!F65</f>
      </c>
      <c r="G68" s="159"/>
      <c r="H68" s="158">
        <f>'成績一覧表'!H65</f>
      </c>
      <c r="I68" s="159"/>
      <c r="J68" s="158">
        <f>'成績一覧表'!J65</f>
      </c>
      <c r="K68" s="159"/>
      <c r="L68" s="158">
        <f>'成績一覧表'!L65</f>
      </c>
      <c r="M68" s="159"/>
      <c r="N68" s="165">
        <f>'成績一覧表'!N65</f>
      </c>
      <c r="O68" s="186"/>
      <c r="P68" s="187"/>
      <c r="Q68" s="188">
        <f>IF(C68="","","位")</f>
      </c>
    </row>
    <row r="69" spans="1:17" s="157" customFormat="1" ht="18.75" customHeight="1" outlineLevel="1">
      <c r="A69" s="185"/>
      <c r="B69" s="189"/>
      <c r="C69" s="163"/>
      <c r="D69" s="166">
        <f>IF(C68="","","　　′　″")</f>
      </c>
      <c r="E69" s="160"/>
      <c r="F69" s="166">
        <f>IF(C68="","","　　′　″")</f>
      </c>
      <c r="G69" s="160"/>
      <c r="H69" s="166">
        <f>IF(C68="","","　　′　″")</f>
      </c>
      <c r="I69" s="160"/>
      <c r="J69" s="166">
        <f>IF(C68="","","　　′　″")</f>
      </c>
      <c r="K69" s="160"/>
      <c r="L69" s="166">
        <f>IF(C68="","","　　′　″")</f>
      </c>
      <c r="M69" s="160"/>
      <c r="N69" s="167">
        <f>'成績一覧表'!N66</f>
      </c>
      <c r="O69" s="190"/>
      <c r="P69" s="191"/>
      <c r="Q69" s="192"/>
    </row>
    <row r="70" spans="1:17" s="157" customFormat="1" ht="18.75" customHeight="1">
      <c r="A70" s="178" t="e">
        <f>'成績一覧表'!A71</f>
        <v>#VALUE!</v>
      </c>
      <c r="B70" s="154"/>
      <c r="C70" s="162"/>
      <c r="D70" s="161">
        <f>IF(C71="","","　　′　″")</f>
      </c>
      <c r="E70" s="164"/>
      <c r="F70" s="161">
        <f>IF(C71="","","　　′　″")</f>
      </c>
      <c r="G70" s="164"/>
      <c r="H70" s="161">
        <f>IF(C71="","","　　′　″")</f>
      </c>
      <c r="I70" s="164"/>
      <c r="J70" s="161">
        <f>IF(C71="","","　　′　″")</f>
      </c>
      <c r="K70" s="164"/>
      <c r="L70" s="161">
        <f>IF(C71="","","　　′　″")</f>
      </c>
      <c r="M70" s="164"/>
      <c r="N70" s="165">
        <f>'成績一覧表'!N70</f>
      </c>
      <c r="O70" s="193">
        <f>IF(C71="","","　°　′　″")</f>
      </c>
      <c r="P70" s="194"/>
      <c r="Q70" s="188"/>
    </row>
    <row r="71" spans="1:17" s="157" customFormat="1" ht="18.75" customHeight="1" outlineLevel="1">
      <c r="A71" s="185"/>
      <c r="B71" s="154">
        <f>'成績一覧表'!B71</f>
      </c>
      <c r="C71" s="162">
        <f>'成績一覧表'!C71</f>
      </c>
      <c r="D71" s="158">
        <f>'成績一覧表'!D68</f>
      </c>
      <c r="E71" s="159"/>
      <c r="F71" s="158">
        <f>'成績一覧表'!F68</f>
      </c>
      <c r="G71" s="159"/>
      <c r="H71" s="158">
        <f>'成績一覧表'!H68</f>
      </c>
      <c r="I71" s="159"/>
      <c r="J71" s="158">
        <f>'成績一覧表'!J68</f>
      </c>
      <c r="K71" s="159"/>
      <c r="L71" s="158">
        <f>'成績一覧表'!L68</f>
      </c>
      <c r="M71" s="159"/>
      <c r="N71" s="165">
        <f>'成績一覧表'!N68</f>
      </c>
      <c r="O71" s="186"/>
      <c r="P71" s="187"/>
      <c r="Q71" s="188">
        <f>IF(C71="","","位")</f>
      </c>
    </row>
    <row r="72" spans="1:17" s="157" customFormat="1" ht="18.75" customHeight="1" outlineLevel="1">
      <c r="A72" s="185"/>
      <c r="B72" s="189"/>
      <c r="C72" s="163"/>
      <c r="D72" s="166">
        <f>IF(C71="","","　　′　″")</f>
      </c>
      <c r="E72" s="160"/>
      <c r="F72" s="166">
        <f>IF(C71="","","　　′　″")</f>
      </c>
      <c r="G72" s="160"/>
      <c r="H72" s="166">
        <f>IF(C71="","","　　′　″")</f>
      </c>
      <c r="I72" s="160"/>
      <c r="J72" s="166">
        <f>IF(C71="","","　　′　″")</f>
      </c>
      <c r="K72" s="160"/>
      <c r="L72" s="166">
        <f>IF(C71="","","　　′　″")</f>
      </c>
      <c r="M72" s="160"/>
      <c r="N72" s="167">
        <f>'成績一覧表'!N69</f>
      </c>
      <c r="O72" s="190"/>
      <c r="P72" s="191"/>
      <c r="Q72" s="192"/>
    </row>
    <row r="73" spans="1:17" s="157" customFormat="1" ht="18.75" customHeight="1">
      <c r="A73" s="178" t="e">
        <f>'成績一覧表'!A74</f>
        <v>#VALUE!</v>
      </c>
      <c r="B73" s="154"/>
      <c r="C73" s="162"/>
      <c r="D73" s="161">
        <f>IF(C74="","","　　′　″")</f>
      </c>
      <c r="E73" s="164"/>
      <c r="F73" s="161">
        <f>IF(C74="","","　　′　″")</f>
      </c>
      <c r="G73" s="164"/>
      <c r="H73" s="161">
        <f>IF(C74="","","　　′　″")</f>
      </c>
      <c r="I73" s="164"/>
      <c r="J73" s="161">
        <f>IF(C74="","","　　′　″")</f>
      </c>
      <c r="K73" s="164"/>
      <c r="L73" s="161">
        <f>IF(C74="","","　　′　″")</f>
      </c>
      <c r="M73" s="164"/>
      <c r="N73" s="165">
        <f>'成績一覧表'!N73</f>
      </c>
      <c r="O73" s="193">
        <f>IF(C74="","","　°　′　″")</f>
      </c>
      <c r="P73" s="194"/>
      <c r="Q73" s="188"/>
    </row>
    <row r="74" spans="1:17" s="157" customFormat="1" ht="18.75" customHeight="1" outlineLevel="1">
      <c r="A74" s="185"/>
      <c r="B74" s="154">
        <f>'成績一覧表'!B74</f>
      </c>
      <c r="C74" s="162">
        <f>'成績一覧表'!C74</f>
      </c>
      <c r="D74" s="158">
        <f>'成績一覧表'!D71</f>
      </c>
      <c r="E74" s="159"/>
      <c r="F74" s="158">
        <f>'成績一覧表'!F71</f>
      </c>
      <c r="G74" s="159"/>
      <c r="H74" s="158">
        <f>'成績一覧表'!H71</f>
      </c>
      <c r="I74" s="159"/>
      <c r="J74" s="158">
        <f>'成績一覧表'!J71</f>
      </c>
      <c r="K74" s="159"/>
      <c r="L74" s="158">
        <f>'成績一覧表'!L71</f>
      </c>
      <c r="M74" s="159"/>
      <c r="N74" s="165">
        <f>'成績一覧表'!N71</f>
      </c>
      <c r="O74" s="186"/>
      <c r="P74" s="187"/>
      <c r="Q74" s="188">
        <f>IF(C74="","","位")</f>
      </c>
    </row>
    <row r="75" spans="1:17" s="157" customFormat="1" ht="18.75" customHeight="1" outlineLevel="1" thickBot="1">
      <c r="A75" s="185"/>
      <c r="B75" s="196"/>
      <c r="C75" s="197"/>
      <c r="D75" s="198">
        <f>IF(C74="","","　　′　″")</f>
      </c>
      <c r="E75" s="199"/>
      <c r="F75" s="198">
        <f>IF(C74="","","　　′　″")</f>
      </c>
      <c r="G75" s="199"/>
      <c r="H75" s="198">
        <f>IF(C74="","","　　′　″")</f>
      </c>
      <c r="I75" s="199"/>
      <c r="J75" s="198">
        <f>IF(C74="","","　　′　″")</f>
      </c>
      <c r="K75" s="199"/>
      <c r="L75" s="198">
        <f>IF(C74="","","　　′　″")</f>
      </c>
      <c r="M75" s="199"/>
      <c r="N75" s="200">
        <f>'成績一覧表'!N72</f>
      </c>
      <c r="O75" s="201"/>
      <c r="P75" s="202"/>
      <c r="Q75" s="203"/>
    </row>
    <row r="76" spans="1:17" s="157" customFormat="1" ht="18.75" customHeight="1" thickTop="1">
      <c r="A76" s="178" t="e">
        <f>'成績一覧表'!A77</f>
        <v>#VALUE!</v>
      </c>
      <c r="B76" s="179"/>
      <c r="C76" s="180"/>
      <c r="D76" s="156">
        <f>IF(C77="","","　　′　″")</f>
      </c>
      <c r="E76" s="155"/>
      <c r="F76" s="156">
        <f>IF(C77="","","　　′　″")</f>
      </c>
      <c r="G76" s="155"/>
      <c r="H76" s="156">
        <f>IF(C77="","","　　′　″")</f>
      </c>
      <c r="I76" s="155"/>
      <c r="J76" s="156">
        <f>IF(C77="","","　　′　″")</f>
      </c>
      <c r="K76" s="155"/>
      <c r="L76" s="156">
        <f>IF(C77="","","　　′　″")</f>
      </c>
      <c r="M76" s="155"/>
      <c r="N76" s="165">
        <f>'成績一覧表'!N76</f>
      </c>
      <c r="O76" s="182">
        <f>IF(C77="","","　°　′　″")</f>
      </c>
      <c r="P76" s="183"/>
      <c r="Q76" s="184"/>
    </row>
    <row r="77" spans="1:17" s="157" customFormat="1" ht="18.75" customHeight="1" outlineLevel="1">
      <c r="A77" s="185"/>
      <c r="B77" s="154">
        <f>'成績一覧表'!B77</f>
      </c>
      <c r="C77" s="162">
        <f>'成績一覧表'!C77</f>
      </c>
      <c r="D77" s="158">
        <f>'成績一覧表'!D74</f>
      </c>
      <c r="E77" s="159"/>
      <c r="F77" s="158">
        <f>'成績一覧表'!F74</f>
      </c>
      <c r="G77" s="159"/>
      <c r="H77" s="158">
        <f>'成績一覧表'!H74</f>
      </c>
      <c r="I77" s="159"/>
      <c r="J77" s="158">
        <f>'成績一覧表'!J74</f>
      </c>
      <c r="K77" s="159"/>
      <c r="L77" s="158">
        <f>'成績一覧表'!L74</f>
      </c>
      <c r="M77" s="159"/>
      <c r="N77" s="165">
        <f>'成績一覧表'!N74</f>
      </c>
      <c r="O77" s="186"/>
      <c r="P77" s="187"/>
      <c r="Q77" s="188">
        <f>IF(C77="","","位")</f>
      </c>
    </row>
    <row r="78" spans="1:17" s="157" customFormat="1" ht="18.75" customHeight="1" outlineLevel="1">
      <c r="A78" s="185"/>
      <c r="B78" s="189"/>
      <c r="C78" s="163"/>
      <c r="D78" s="166">
        <f>IF(C77="","","　　′　″")</f>
      </c>
      <c r="E78" s="160"/>
      <c r="F78" s="166">
        <f>IF(C77="","","　　′　″")</f>
      </c>
      <c r="G78" s="160"/>
      <c r="H78" s="166">
        <f>IF(C77="","","　　′　″")</f>
      </c>
      <c r="I78" s="160"/>
      <c r="J78" s="166">
        <f>IF(C77="","","　　′　″")</f>
      </c>
      <c r="K78" s="160"/>
      <c r="L78" s="166">
        <f>IF(C77="","","　　′　″")</f>
      </c>
      <c r="M78" s="160"/>
      <c r="N78" s="167">
        <f>'成績一覧表'!N75</f>
      </c>
      <c r="O78" s="190"/>
      <c r="P78" s="191"/>
      <c r="Q78" s="192"/>
    </row>
    <row r="79" spans="1:17" s="157" customFormat="1" ht="18.75" customHeight="1">
      <c r="A79" s="178" t="e">
        <f>'成績一覧表'!A80</f>
        <v>#VALUE!</v>
      </c>
      <c r="B79" s="154"/>
      <c r="C79" s="162"/>
      <c r="D79" s="161">
        <f>IF(C80="","","　　′　″")</f>
      </c>
      <c r="E79" s="164"/>
      <c r="F79" s="161">
        <f>IF(C80="","","　　′　″")</f>
      </c>
      <c r="G79" s="164"/>
      <c r="H79" s="161">
        <f>IF(C80="","","　　′　″")</f>
      </c>
      <c r="I79" s="164"/>
      <c r="J79" s="161">
        <f>IF(C80="","","　　′　″")</f>
      </c>
      <c r="K79" s="164"/>
      <c r="L79" s="161">
        <f>IF(C80="","","　　′　″")</f>
      </c>
      <c r="M79" s="164"/>
      <c r="N79" s="165">
        <f>'成績一覧表'!N79</f>
      </c>
      <c r="O79" s="193">
        <f>IF(C80="","","　°　′　″")</f>
      </c>
      <c r="P79" s="194"/>
      <c r="Q79" s="188"/>
    </row>
    <row r="80" spans="1:17" s="157" customFormat="1" ht="18.75" customHeight="1" outlineLevel="1">
      <c r="A80" s="185"/>
      <c r="B80" s="154">
        <f>'成績一覧表'!B80</f>
      </c>
      <c r="C80" s="162">
        <f>'成績一覧表'!C80</f>
      </c>
      <c r="D80" s="158">
        <f>'成績一覧表'!D77</f>
      </c>
      <c r="E80" s="159"/>
      <c r="F80" s="158">
        <f>'成績一覧表'!F77</f>
      </c>
      <c r="G80" s="159"/>
      <c r="H80" s="158">
        <f>'成績一覧表'!H77</f>
      </c>
      <c r="I80" s="159"/>
      <c r="J80" s="158">
        <f>'成績一覧表'!J77</f>
      </c>
      <c r="K80" s="159"/>
      <c r="L80" s="158">
        <f>'成績一覧表'!L77</f>
      </c>
      <c r="M80" s="159"/>
      <c r="N80" s="165">
        <f>'成績一覧表'!N77</f>
      </c>
      <c r="O80" s="186"/>
      <c r="P80" s="187"/>
      <c r="Q80" s="188">
        <f>IF(C80="","","位")</f>
      </c>
    </row>
    <row r="81" spans="1:17" s="157" customFormat="1" ht="18.75" customHeight="1" outlineLevel="1">
      <c r="A81" s="185"/>
      <c r="B81" s="189"/>
      <c r="C81" s="163"/>
      <c r="D81" s="166">
        <f>IF(C80="","","　　′　″")</f>
      </c>
      <c r="E81" s="160"/>
      <c r="F81" s="166">
        <f>IF(C80="","","　　′　″")</f>
      </c>
      <c r="G81" s="160"/>
      <c r="H81" s="166">
        <f>IF(C80="","","　　′　″")</f>
      </c>
      <c r="I81" s="160"/>
      <c r="J81" s="166">
        <f>IF(C80="","","　　′　″")</f>
      </c>
      <c r="K81" s="160"/>
      <c r="L81" s="166">
        <f>IF(C80="","","　　′　″")</f>
      </c>
      <c r="M81" s="160"/>
      <c r="N81" s="167">
        <f>'成績一覧表'!N78</f>
      </c>
      <c r="O81" s="190"/>
      <c r="P81" s="191"/>
      <c r="Q81" s="192"/>
    </row>
    <row r="82" spans="1:17" s="157" customFormat="1" ht="18.75" customHeight="1">
      <c r="A82" s="178" t="e">
        <f>'成績一覧表'!A83</f>
        <v>#REF!</v>
      </c>
      <c r="B82" s="154"/>
      <c r="C82" s="162"/>
      <c r="D82" s="161">
        <f>IF(C83="","","　　′　″")</f>
      </c>
      <c r="E82" s="164"/>
      <c r="F82" s="161">
        <f>IF(C83="","","　　′　″")</f>
      </c>
      <c r="G82" s="164"/>
      <c r="H82" s="161">
        <f>IF(C83="","","　　′　″")</f>
      </c>
      <c r="I82" s="164"/>
      <c r="J82" s="161">
        <f>IF(C83="","","　　′　″")</f>
      </c>
      <c r="K82" s="164"/>
      <c r="L82" s="161">
        <f>IF(C83="","","　　′　″")</f>
      </c>
      <c r="M82" s="164"/>
      <c r="N82" s="165">
        <f>'成績一覧表'!S83</f>
        <v>0</v>
      </c>
      <c r="O82" s="193">
        <f>IF(C83="","","　°　′　″")</f>
      </c>
      <c r="P82" s="194"/>
      <c r="Q82" s="188"/>
    </row>
    <row r="83" spans="1:17" s="157" customFormat="1" ht="18.75" customHeight="1" outlineLevel="1">
      <c r="A83" s="185"/>
      <c r="B83" s="154">
        <f>'成績一覧表'!B83</f>
      </c>
      <c r="C83" s="162">
        <f>'成績一覧表'!C83</f>
      </c>
      <c r="D83" s="158" t="e">
        <f>成績一覧表!#REF!</f>
        <v>#REF!</v>
      </c>
      <c r="E83" s="159"/>
      <c r="F83" s="158">
        <f>'成績一覧表'!U84</f>
        <v>0</v>
      </c>
      <c r="G83" s="159"/>
      <c r="H83" s="158">
        <f>'成績一覧表'!W84</f>
        <v>0</v>
      </c>
      <c r="I83" s="159"/>
      <c r="J83" s="158">
        <f>'成績一覧表'!Y84</f>
        <v>0</v>
      </c>
      <c r="K83" s="159"/>
      <c r="L83" s="158">
        <f>'成績一覧表'!AA84</f>
        <v>0</v>
      </c>
      <c r="M83" s="159"/>
      <c r="N83" s="165">
        <f>'成績一覧表'!S84</f>
        <v>0</v>
      </c>
      <c r="O83" s="186"/>
      <c r="P83" s="187"/>
      <c r="Q83" s="188">
        <f>IF(C83="","","位")</f>
      </c>
    </row>
    <row r="84" spans="1:17" s="157" customFormat="1" ht="18.75" customHeight="1" outlineLevel="1">
      <c r="A84" s="185"/>
      <c r="B84" s="189"/>
      <c r="C84" s="163"/>
      <c r="D84" s="166">
        <f>IF(C83="","","　　′　″")</f>
      </c>
      <c r="E84" s="160"/>
      <c r="F84" s="166">
        <f>IF(C83="","","　　′　″")</f>
      </c>
      <c r="G84" s="160"/>
      <c r="H84" s="166">
        <f>IF(C83="","","　　′　″")</f>
      </c>
      <c r="I84" s="160"/>
      <c r="J84" s="166">
        <f>IF(C83="","","　　′　″")</f>
      </c>
      <c r="K84" s="160"/>
      <c r="L84" s="166">
        <f>IF(C83="","","　　′　″")</f>
      </c>
      <c r="M84" s="160"/>
      <c r="N84" s="167">
        <f>'成績一覧表'!S85</f>
        <v>0</v>
      </c>
      <c r="O84" s="190"/>
      <c r="P84" s="191"/>
      <c r="Q84" s="192"/>
    </row>
    <row r="85" spans="1:17" s="157" customFormat="1" ht="18.75" customHeight="1">
      <c r="A85" s="178" t="e">
        <f>'成績一覧表'!A86</f>
        <v>#VALUE!</v>
      </c>
      <c r="B85" s="154"/>
      <c r="C85" s="162"/>
      <c r="D85" s="161">
        <f>IF(C86="","","　　′　″")</f>
      </c>
      <c r="E85" s="164"/>
      <c r="F85" s="161">
        <f>IF(C86="","","　　′　″")</f>
      </c>
      <c r="G85" s="164"/>
      <c r="H85" s="161">
        <f>IF(C86="","","　　′　″")</f>
      </c>
      <c r="I85" s="164"/>
      <c r="J85" s="161">
        <f>IF(C86="","","　　′　″")</f>
      </c>
      <c r="K85" s="164"/>
      <c r="L85" s="161">
        <f>IF(C86="","","　　′　″")</f>
      </c>
      <c r="M85" s="164"/>
      <c r="N85" s="165">
        <f>'成績一覧表'!N82</f>
      </c>
      <c r="O85" s="193">
        <f>IF(C86="","","　°　′　″")</f>
      </c>
      <c r="P85" s="194"/>
      <c r="Q85" s="188"/>
    </row>
    <row r="86" spans="1:17" s="157" customFormat="1" ht="18.75" customHeight="1" outlineLevel="1">
      <c r="A86" s="185"/>
      <c r="B86" s="154">
        <f>'成績一覧表'!B86</f>
      </c>
      <c r="C86" s="162">
        <f>'成績一覧表'!C86</f>
      </c>
      <c r="D86" s="158">
        <f>'成績一覧表'!D80</f>
      </c>
      <c r="E86" s="159"/>
      <c r="F86" s="158">
        <f>'成績一覧表'!F80</f>
      </c>
      <c r="G86" s="159"/>
      <c r="H86" s="158">
        <f>'成績一覧表'!H80</f>
      </c>
      <c r="I86" s="159"/>
      <c r="J86" s="158">
        <f>'成績一覧表'!J80</f>
      </c>
      <c r="K86" s="159"/>
      <c r="L86" s="158">
        <f>'成績一覧表'!L80</f>
      </c>
      <c r="M86" s="159"/>
      <c r="N86" s="165">
        <f>'成績一覧表'!N80</f>
      </c>
      <c r="O86" s="186"/>
      <c r="P86" s="187"/>
      <c r="Q86" s="188">
        <f>IF(C86="","","位")</f>
      </c>
    </row>
    <row r="87" spans="1:17" s="157" customFormat="1" ht="18.75" customHeight="1" outlineLevel="1">
      <c r="A87" s="185"/>
      <c r="B87" s="189"/>
      <c r="C87" s="163"/>
      <c r="D87" s="166">
        <f>IF(C86="","","　　′　″")</f>
      </c>
      <c r="E87" s="160"/>
      <c r="F87" s="166">
        <f>IF(C86="","","　　′　″")</f>
      </c>
      <c r="G87" s="160"/>
      <c r="H87" s="166">
        <f>IF(C86="","","　　′　″")</f>
      </c>
      <c r="I87" s="160"/>
      <c r="J87" s="166">
        <f>IF(C86="","","　　′　″")</f>
      </c>
      <c r="K87" s="160"/>
      <c r="L87" s="166">
        <f>IF(C86="","","　　′　″")</f>
      </c>
      <c r="M87" s="160"/>
      <c r="N87" s="167">
        <f>'成績一覧表'!N81</f>
      </c>
      <c r="O87" s="190"/>
      <c r="P87" s="191"/>
      <c r="Q87" s="192"/>
    </row>
    <row r="88" spans="1:17" s="157" customFormat="1" ht="18.75" customHeight="1">
      <c r="A88" s="178" t="e">
        <f>'成績一覧表'!A89</f>
        <v>#REF!</v>
      </c>
      <c r="B88" s="154"/>
      <c r="C88" s="162"/>
      <c r="D88" s="161">
        <f>IF(C89="","","　　′　″")</f>
      </c>
      <c r="E88" s="164"/>
      <c r="F88" s="161">
        <f>IF(C89="","","　　′　″")</f>
      </c>
      <c r="G88" s="164"/>
      <c r="H88" s="161">
        <f>IF(C89="","","　　′　″")</f>
      </c>
      <c r="I88" s="164"/>
      <c r="J88" s="161">
        <f>IF(C89="","","　　′　″")</f>
      </c>
      <c r="K88" s="164"/>
      <c r="L88" s="161">
        <f>IF(C89="","","　　′　″")</f>
      </c>
      <c r="M88" s="164"/>
      <c r="N88" s="165">
        <f>'成績一覧表'!S89</f>
        <v>0</v>
      </c>
      <c r="O88" s="193">
        <f>IF(C89="","","　°　′　″")</f>
      </c>
      <c r="P88" s="194"/>
      <c r="Q88" s="188"/>
    </row>
    <row r="89" spans="1:17" s="157" customFormat="1" ht="18.75" customHeight="1" outlineLevel="1">
      <c r="A89" s="185"/>
      <c r="B89" s="154">
        <f>'成績一覧表'!B89</f>
      </c>
      <c r="C89" s="162">
        <f>'成績一覧表'!C89</f>
      </c>
      <c r="D89" s="158" t="e">
        <f>成績一覧表!#REF!</f>
        <v>#REF!</v>
      </c>
      <c r="E89" s="159"/>
      <c r="F89" s="158" t="e">
        <f>成績一覧表!#REF!</f>
        <v>#REF!</v>
      </c>
      <c r="G89" s="159"/>
      <c r="H89" s="158" t="e">
        <f>成績一覧表!#REF!</f>
        <v>#REF!</v>
      </c>
      <c r="I89" s="159"/>
      <c r="J89" s="158" t="e">
        <f>成績一覧表!#REF!</f>
        <v>#REF!</v>
      </c>
      <c r="K89" s="159"/>
      <c r="L89" s="158" t="e">
        <f>成績一覧表!#REF!</f>
        <v>#REF!</v>
      </c>
      <c r="M89" s="159"/>
      <c r="N89" s="165">
        <f>'成績一覧表'!S90</f>
        <v>0</v>
      </c>
      <c r="O89" s="186"/>
      <c r="P89" s="187"/>
      <c r="Q89" s="188">
        <f>IF(C89="","","位")</f>
      </c>
    </row>
    <row r="90" spans="1:17" s="157" customFormat="1" ht="18.75" customHeight="1" outlineLevel="1">
      <c r="A90" s="185"/>
      <c r="B90" s="189"/>
      <c r="C90" s="163"/>
      <c r="D90" s="166">
        <f>IF(C89="","","　　′　″")</f>
      </c>
      <c r="E90" s="160"/>
      <c r="F90" s="166">
        <f>IF(C89="","","　　′　″")</f>
      </c>
      <c r="G90" s="160"/>
      <c r="H90" s="166">
        <f>IF(C89="","","　　′　″")</f>
      </c>
      <c r="I90" s="160"/>
      <c r="J90" s="166">
        <f>IF(C89="","","　　′　″")</f>
      </c>
      <c r="K90" s="160"/>
      <c r="L90" s="166">
        <f>IF(C89="","","　　′　″")</f>
      </c>
      <c r="M90" s="160"/>
      <c r="N90" s="167">
        <f>'成績一覧表'!S91</f>
        <v>0</v>
      </c>
      <c r="O90" s="190"/>
      <c r="P90" s="191"/>
      <c r="Q90" s="192"/>
    </row>
    <row r="91" spans="1:17" s="157" customFormat="1" ht="18.75" customHeight="1">
      <c r="A91" s="178" t="e">
        <f>'成績一覧表'!A92</f>
        <v>#VALUE!</v>
      </c>
      <c r="B91" s="154"/>
      <c r="C91" s="162"/>
      <c r="D91" s="161">
        <f>IF(C92="","","　　′　″")</f>
      </c>
      <c r="E91" s="164"/>
      <c r="F91" s="161">
        <f>IF(C92="","","　　′　″")</f>
      </c>
      <c r="G91" s="164"/>
      <c r="H91" s="161">
        <f>IF(C92="","","　　′　″")</f>
      </c>
      <c r="I91" s="164"/>
      <c r="J91" s="161">
        <f>IF(C92="","","　　′　″")</f>
      </c>
      <c r="K91" s="164"/>
      <c r="L91" s="161">
        <f>IF(C92="","","　　′　″")</f>
      </c>
      <c r="M91" s="164"/>
      <c r="N91" s="165">
        <f>'成績一覧表'!N85</f>
      </c>
      <c r="O91" s="193">
        <f>IF(C92="","","　°　′　″")</f>
      </c>
      <c r="P91" s="194"/>
      <c r="Q91" s="188"/>
    </row>
    <row r="92" spans="1:17" s="157" customFormat="1" ht="18.75" customHeight="1" outlineLevel="1">
      <c r="A92" s="185"/>
      <c r="B92" s="154">
        <f>'成績一覧表'!B92</f>
      </c>
      <c r="C92" s="162">
        <f>'成績一覧表'!C92</f>
      </c>
      <c r="D92" s="158">
        <f>'成績一覧表'!D83</f>
      </c>
      <c r="E92" s="159"/>
      <c r="F92" s="158">
        <f>'成績一覧表'!F83</f>
      </c>
      <c r="G92" s="159"/>
      <c r="H92" s="158">
        <f>'成績一覧表'!H83</f>
      </c>
      <c r="I92" s="159"/>
      <c r="J92" s="158">
        <f>'成績一覧表'!J83</f>
      </c>
      <c r="K92" s="159"/>
      <c r="L92" s="158">
        <f>'成績一覧表'!L83</f>
      </c>
      <c r="M92" s="159"/>
      <c r="N92" s="165">
        <f>'成績一覧表'!N83</f>
      </c>
      <c r="O92" s="186"/>
      <c r="P92" s="187"/>
      <c r="Q92" s="188">
        <f>IF(C92="","","位")</f>
      </c>
    </row>
    <row r="93" spans="1:17" s="157" customFormat="1" ht="18.75" customHeight="1" outlineLevel="1">
      <c r="A93" s="185"/>
      <c r="B93" s="189"/>
      <c r="C93" s="163"/>
      <c r="D93" s="166">
        <f>IF(C92="","","　　′　″")</f>
      </c>
      <c r="E93" s="160"/>
      <c r="F93" s="166">
        <f>IF(C92="","","　　′　″")</f>
      </c>
      <c r="G93" s="160"/>
      <c r="H93" s="166">
        <f>IF(C92="","","　　′　″")</f>
      </c>
      <c r="I93" s="160"/>
      <c r="J93" s="166">
        <f>IF(C92="","","　　′　″")</f>
      </c>
      <c r="K93" s="160"/>
      <c r="L93" s="166">
        <f>IF(C92="","","　　′　″")</f>
      </c>
      <c r="M93" s="160"/>
      <c r="N93" s="167">
        <f>'成績一覧表'!N84</f>
      </c>
      <c r="O93" s="190"/>
      <c r="P93" s="191"/>
      <c r="Q93" s="192"/>
    </row>
    <row r="94" spans="1:17" s="157" customFormat="1" ht="18.75" customHeight="1">
      <c r="A94" s="178" t="e">
        <f>'成績一覧表'!A95</f>
        <v>#VALUE!</v>
      </c>
      <c r="B94" s="154"/>
      <c r="C94" s="162"/>
      <c r="D94" s="161">
        <f>IF(C95="","","　　′　″")</f>
      </c>
      <c r="E94" s="164"/>
      <c r="F94" s="161">
        <f>IF(C95="","","　　′　″")</f>
      </c>
      <c r="G94" s="164"/>
      <c r="H94" s="161">
        <f>IF(C95="","","　　′　″")</f>
      </c>
      <c r="I94" s="164"/>
      <c r="J94" s="161">
        <f>IF(C95="","","　　′　″")</f>
      </c>
      <c r="K94" s="164"/>
      <c r="L94" s="161">
        <f>IF(C95="","","　　′　″")</f>
      </c>
      <c r="M94" s="164"/>
      <c r="N94" s="165">
        <f>'成績一覧表'!N88</f>
      </c>
      <c r="O94" s="193">
        <f>IF(C95="","","　°　′　″")</f>
      </c>
      <c r="P94" s="194"/>
      <c r="Q94" s="188"/>
    </row>
    <row r="95" spans="1:17" s="157" customFormat="1" ht="18.75" customHeight="1" outlineLevel="1">
      <c r="A95" s="185"/>
      <c r="B95" s="154">
        <f>'成績一覧表'!B95</f>
      </c>
      <c r="C95" s="162">
        <f>'成績一覧表'!C95</f>
      </c>
      <c r="D95" s="158">
        <f>'成績一覧表'!D86</f>
      </c>
      <c r="E95" s="159"/>
      <c r="F95" s="158">
        <f>'成績一覧表'!F86</f>
      </c>
      <c r="G95" s="159"/>
      <c r="H95" s="158">
        <f>'成績一覧表'!H86</f>
      </c>
      <c r="I95" s="159"/>
      <c r="J95" s="158">
        <f>'成績一覧表'!J86</f>
      </c>
      <c r="K95" s="159"/>
      <c r="L95" s="158">
        <f>'成績一覧表'!L86</f>
      </c>
      <c r="M95" s="159"/>
      <c r="N95" s="165">
        <f>'成績一覧表'!N86</f>
      </c>
      <c r="O95" s="186"/>
      <c r="P95" s="187"/>
      <c r="Q95" s="188">
        <f>IF(C95="","","位")</f>
      </c>
    </row>
    <row r="96" spans="1:17" s="157" customFormat="1" ht="18.75" customHeight="1" outlineLevel="1">
      <c r="A96" s="185"/>
      <c r="B96" s="189"/>
      <c r="C96" s="163"/>
      <c r="D96" s="166">
        <f>IF(C95="","","　　′　″")</f>
      </c>
      <c r="E96" s="160"/>
      <c r="F96" s="166">
        <f>IF(C95="","","　　′　″")</f>
      </c>
      <c r="G96" s="160"/>
      <c r="H96" s="166">
        <f>IF(C95="","","　　′　″")</f>
      </c>
      <c r="I96" s="160"/>
      <c r="J96" s="166">
        <f>IF(C95="","","　　′　″")</f>
      </c>
      <c r="K96" s="160"/>
      <c r="L96" s="166">
        <f>IF(C95="","","　　′　″")</f>
      </c>
      <c r="M96" s="160"/>
      <c r="N96" s="167">
        <f>'成績一覧表'!N87</f>
      </c>
      <c r="O96" s="190"/>
      <c r="P96" s="191"/>
      <c r="Q96" s="192"/>
    </row>
    <row r="97" spans="1:17" s="157" customFormat="1" ht="18.75" customHeight="1">
      <c r="A97" s="178" t="e">
        <f>'成績一覧表'!A98</f>
        <v>#VALUE!</v>
      </c>
      <c r="B97" s="154"/>
      <c r="C97" s="162"/>
      <c r="D97" s="161">
        <f>IF(C98="","","　　′　″")</f>
      </c>
      <c r="E97" s="164"/>
      <c r="F97" s="161">
        <f>IF(C98="","","　　′　″")</f>
      </c>
      <c r="G97" s="164"/>
      <c r="H97" s="161">
        <f>IF(C98="","","　　′　″")</f>
      </c>
      <c r="I97" s="164"/>
      <c r="J97" s="161">
        <f>IF(C98="","","　　′　″")</f>
      </c>
      <c r="K97" s="164"/>
      <c r="L97" s="161">
        <f>IF(C98="","","　　′　″")</f>
      </c>
      <c r="M97" s="164"/>
      <c r="N97" s="165">
        <f>'成績一覧表'!N91</f>
      </c>
      <c r="O97" s="193">
        <f>IF(C98="","","　°　′　″")</f>
      </c>
      <c r="P97" s="194"/>
      <c r="Q97" s="188"/>
    </row>
    <row r="98" spans="1:17" s="157" customFormat="1" ht="18.75" customHeight="1" outlineLevel="1">
      <c r="A98" s="185"/>
      <c r="B98" s="154">
        <f>'成績一覧表'!B98</f>
      </c>
      <c r="C98" s="162">
        <f>'成績一覧表'!C98</f>
      </c>
      <c r="D98" s="158">
        <f>'成績一覧表'!D89</f>
      </c>
      <c r="E98" s="159"/>
      <c r="F98" s="158">
        <f>'成績一覧表'!F89</f>
      </c>
      <c r="G98" s="159"/>
      <c r="H98" s="158">
        <f>'成績一覧表'!H89</f>
      </c>
      <c r="I98" s="159"/>
      <c r="J98" s="158">
        <f>'成績一覧表'!J89</f>
      </c>
      <c r="K98" s="159"/>
      <c r="L98" s="158">
        <f>'成績一覧表'!L89</f>
      </c>
      <c r="M98" s="159"/>
      <c r="N98" s="165">
        <f>'成績一覧表'!N89</f>
      </c>
      <c r="O98" s="186"/>
      <c r="P98" s="187"/>
      <c r="Q98" s="188">
        <f>IF(C98="","","位")</f>
      </c>
    </row>
    <row r="99" spans="1:17" s="157" customFormat="1" ht="18.75" customHeight="1" outlineLevel="1">
      <c r="A99" s="185"/>
      <c r="B99" s="189"/>
      <c r="C99" s="163"/>
      <c r="D99" s="166">
        <f>IF(C98="","","　　′　″")</f>
      </c>
      <c r="E99" s="160"/>
      <c r="F99" s="166">
        <f>IF(C98="","","　　′　″")</f>
      </c>
      <c r="G99" s="160"/>
      <c r="H99" s="166">
        <f>IF(C98="","","　　′　″")</f>
      </c>
      <c r="I99" s="160"/>
      <c r="J99" s="166">
        <f>IF(C98="","","　　′　″")</f>
      </c>
      <c r="K99" s="160"/>
      <c r="L99" s="166">
        <f>IF(C98="","","　　′　″")</f>
      </c>
      <c r="M99" s="160"/>
      <c r="N99" s="167">
        <f>'成績一覧表'!N90</f>
      </c>
      <c r="O99" s="190"/>
      <c r="P99" s="191"/>
      <c r="Q99" s="192"/>
    </row>
    <row r="100" spans="1:17" s="157" customFormat="1" ht="18.75" customHeight="1">
      <c r="A100" s="178" t="e">
        <f>'成績一覧表'!A101</f>
        <v>#REF!</v>
      </c>
      <c r="B100" s="154"/>
      <c r="C100" s="162"/>
      <c r="D100" s="161">
        <f>IF(C101="","","　　′　″")</f>
      </c>
      <c r="E100" s="164"/>
      <c r="F100" s="161">
        <f>IF(C101="","","　　′　″")</f>
      </c>
      <c r="G100" s="164"/>
      <c r="H100" s="161">
        <f>IF(C101="","","　　′　″")</f>
      </c>
      <c r="I100" s="164"/>
      <c r="J100" s="161">
        <f>IF(C101="","","　　′　″")</f>
      </c>
      <c r="K100" s="164"/>
      <c r="L100" s="161">
        <f>IF(C101="","","　　′　″")</f>
      </c>
      <c r="M100" s="164"/>
      <c r="N100" s="165">
        <f>'成績一覧表'!S101</f>
        <v>0</v>
      </c>
      <c r="O100" s="193">
        <f>IF(C101="","","　°　′　″")</f>
      </c>
      <c r="P100" s="194"/>
      <c r="Q100" s="188"/>
    </row>
    <row r="101" spans="1:17" s="157" customFormat="1" ht="18.75" customHeight="1" outlineLevel="1">
      <c r="A101" s="185"/>
      <c r="B101" s="154">
        <f>'成績一覧表'!B101</f>
      </c>
      <c r="C101" s="162">
        <f>'成績一覧表'!C101</f>
      </c>
      <c r="D101" s="158" t="e">
        <f>成績一覧表!#REF!</f>
        <v>#REF!</v>
      </c>
      <c r="E101" s="159"/>
      <c r="F101" s="158" t="e">
        <f>成績一覧表!#REF!</f>
        <v>#REF!</v>
      </c>
      <c r="G101" s="159"/>
      <c r="H101" s="158" t="e">
        <f>成績一覧表!#REF!</f>
        <v>#REF!</v>
      </c>
      <c r="I101" s="159"/>
      <c r="J101" s="158" t="e">
        <f>成績一覧表!#REF!</f>
        <v>#REF!</v>
      </c>
      <c r="K101" s="159"/>
      <c r="L101" s="158" t="e">
        <f>成績一覧表!#REF!</f>
        <v>#REF!</v>
      </c>
      <c r="M101" s="159"/>
      <c r="N101" s="165">
        <f>'成績一覧表'!S102</f>
        <v>0</v>
      </c>
      <c r="O101" s="186"/>
      <c r="P101" s="187"/>
      <c r="Q101" s="188">
        <f>IF(C101="","","位")</f>
      </c>
    </row>
    <row r="102" spans="1:17" s="157" customFormat="1" ht="18.75" customHeight="1" outlineLevel="1">
      <c r="A102" s="185"/>
      <c r="B102" s="189"/>
      <c r="C102" s="163"/>
      <c r="D102" s="166">
        <f>IF(C101="","","　　′　″")</f>
      </c>
      <c r="E102" s="160"/>
      <c r="F102" s="166">
        <f>IF(C101="","","　　′　″")</f>
      </c>
      <c r="G102" s="160"/>
      <c r="H102" s="166">
        <f>IF(C101="","","　　′　″")</f>
      </c>
      <c r="I102" s="160"/>
      <c r="J102" s="166">
        <f>IF(C101="","","　　′　″")</f>
      </c>
      <c r="K102" s="160"/>
      <c r="L102" s="166">
        <f>IF(C101="","","　　′　″")</f>
      </c>
      <c r="M102" s="160"/>
      <c r="N102" s="167">
        <f>'成績一覧表'!S103</f>
        <v>0</v>
      </c>
      <c r="O102" s="190"/>
      <c r="P102" s="191"/>
      <c r="Q102" s="192"/>
    </row>
    <row r="103" spans="1:17" s="157" customFormat="1" ht="18.75" customHeight="1">
      <c r="A103" s="178" t="e">
        <f>'成績一覧表'!A104</f>
        <v>#VALUE!</v>
      </c>
      <c r="B103" s="154"/>
      <c r="C103" s="162"/>
      <c r="D103" s="161">
        <f>IF(C104="","","　　′　″")</f>
      </c>
      <c r="E103" s="164"/>
      <c r="F103" s="161">
        <f>IF(C104="","","　　′　″")</f>
      </c>
      <c r="G103" s="164"/>
      <c r="H103" s="161">
        <f>IF(C104="","","　　′　″")</f>
      </c>
      <c r="I103" s="164"/>
      <c r="J103" s="161">
        <f>IF(C104="","","　　′　″")</f>
      </c>
      <c r="K103" s="164"/>
      <c r="L103" s="161">
        <f>IF(C104="","","　　′　″")</f>
      </c>
      <c r="M103" s="164"/>
      <c r="N103" s="165">
        <f>'成績一覧表'!N94</f>
      </c>
      <c r="O103" s="193">
        <f>IF(C104="","","　°　′　″")</f>
      </c>
      <c r="P103" s="194"/>
      <c r="Q103" s="188"/>
    </row>
    <row r="104" spans="1:17" s="157" customFormat="1" ht="18.75" customHeight="1" outlineLevel="1">
      <c r="A104" s="185"/>
      <c r="B104" s="154">
        <f>'成績一覧表'!B104</f>
      </c>
      <c r="C104" s="162">
        <f>'成績一覧表'!C104</f>
      </c>
      <c r="D104" s="158">
        <f>'成績一覧表'!D92</f>
      </c>
      <c r="E104" s="159"/>
      <c r="F104" s="158">
        <f>'成績一覧表'!F92</f>
      </c>
      <c r="G104" s="159"/>
      <c r="H104" s="158">
        <f>'成績一覧表'!H92</f>
      </c>
      <c r="I104" s="159"/>
      <c r="J104" s="158">
        <f>'成績一覧表'!J92</f>
      </c>
      <c r="K104" s="159"/>
      <c r="L104" s="158">
        <f>'成績一覧表'!L92</f>
      </c>
      <c r="M104" s="159"/>
      <c r="N104" s="165">
        <f>'成績一覧表'!N92</f>
      </c>
      <c r="O104" s="186"/>
      <c r="P104" s="187"/>
      <c r="Q104" s="188">
        <f>IF(C104="","","位")</f>
      </c>
    </row>
    <row r="105" spans="1:17" s="157" customFormat="1" ht="18.75" customHeight="1" outlineLevel="1">
      <c r="A105" s="185"/>
      <c r="B105" s="189"/>
      <c r="C105" s="163"/>
      <c r="D105" s="166">
        <f>IF(C104="","","　　′　″")</f>
      </c>
      <c r="E105" s="160"/>
      <c r="F105" s="166">
        <f>IF(C104="","","　　′　″")</f>
      </c>
      <c r="G105" s="160"/>
      <c r="H105" s="166">
        <f>IF(C104="","","　　′　″")</f>
      </c>
      <c r="I105" s="160"/>
      <c r="J105" s="166">
        <f>IF(C104="","","　　′　″")</f>
      </c>
      <c r="K105" s="160"/>
      <c r="L105" s="166">
        <f>IF(C104="","","　　′　″")</f>
      </c>
      <c r="M105" s="160"/>
      <c r="N105" s="167">
        <f>'成績一覧表'!N93</f>
      </c>
      <c r="O105" s="190"/>
      <c r="P105" s="191"/>
      <c r="Q105" s="192"/>
    </row>
    <row r="106" spans="1:17" s="157" customFormat="1" ht="18.75" customHeight="1">
      <c r="A106" s="178" t="e">
        <f>'成績一覧表'!A107</f>
        <v>#VALUE!</v>
      </c>
      <c r="B106" s="154"/>
      <c r="C106" s="162"/>
      <c r="D106" s="161">
        <f>IF(C107="","","　　′　″")</f>
      </c>
      <c r="E106" s="164"/>
      <c r="F106" s="161">
        <f>IF(C107="","","　　′　″")</f>
      </c>
      <c r="G106" s="164"/>
      <c r="H106" s="161">
        <f>IF(C107="","","　　′　″")</f>
      </c>
      <c r="I106" s="164"/>
      <c r="J106" s="161">
        <f>IF(C107="","","　　′　″")</f>
      </c>
      <c r="K106" s="164"/>
      <c r="L106" s="161">
        <f>IF(C107="","","　　′　″")</f>
      </c>
      <c r="M106" s="164"/>
      <c r="N106" s="165">
        <f>'成績一覧表'!N97</f>
      </c>
      <c r="O106" s="193">
        <f>IF(C107="","","　°　′　″")</f>
      </c>
      <c r="P106" s="194"/>
      <c r="Q106" s="188"/>
    </row>
    <row r="107" spans="1:17" s="157" customFormat="1" ht="18.75" customHeight="1" outlineLevel="1">
      <c r="A107" s="185"/>
      <c r="B107" s="154">
        <f>'成績一覧表'!B107</f>
      </c>
      <c r="C107" s="162">
        <f>'成績一覧表'!C107</f>
      </c>
      <c r="D107" s="158">
        <f>'成績一覧表'!D95</f>
      </c>
      <c r="E107" s="159"/>
      <c r="F107" s="158">
        <f>'成績一覧表'!F95</f>
      </c>
      <c r="G107" s="159"/>
      <c r="H107" s="158">
        <f>'成績一覧表'!H95</f>
      </c>
      <c r="I107" s="159"/>
      <c r="J107" s="158">
        <f>'成績一覧表'!J95</f>
      </c>
      <c r="K107" s="159"/>
      <c r="L107" s="158">
        <f>'成績一覧表'!L95</f>
      </c>
      <c r="M107" s="159"/>
      <c r="N107" s="165">
        <f>'成績一覧表'!N95</f>
      </c>
      <c r="O107" s="186"/>
      <c r="P107" s="187"/>
      <c r="Q107" s="188">
        <f>IF(C107="","","位")</f>
      </c>
    </row>
    <row r="108" spans="1:17" s="157" customFormat="1" ht="18.75" customHeight="1" outlineLevel="1">
      <c r="A108" s="185"/>
      <c r="B108" s="189"/>
      <c r="C108" s="163"/>
      <c r="D108" s="166">
        <f>IF(C107="","","　　′　″")</f>
      </c>
      <c r="E108" s="160"/>
      <c r="F108" s="166">
        <f>IF(C107="","","　　′　″")</f>
      </c>
      <c r="G108" s="160"/>
      <c r="H108" s="166">
        <f>IF(C107="","","　　′　″")</f>
      </c>
      <c r="I108" s="160"/>
      <c r="J108" s="166">
        <f>IF(C107="","","　　′　″")</f>
      </c>
      <c r="K108" s="160"/>
      <c r="L108" s="166">
        <f>IF(C107="","","　　′　″")</f>
      </c>
      <c r="M108" s="160"/>
      <c r="N108" s="167">
        <f>'成績一覧表'!N96</f>
      </c>
      <c r="O108" s="190"/>
      <c r="P108" s="191"/>
      <c r="Q108" s="192"/>
    </row>
    <row r="109" spans="1:17" s="157" customFormat="1" ht="18.75" customHeight="1">
      <c r="A109" s="178" t="e">
        <f>'成績一覧表'!A110</f>
        <v>#REF!</v>
      </c>
      <c r="B109" s="154"/>
      <c r="C109" s="162"/>
      <c r="D109" s="161">
        <f>IF(C110="","","　　′　″")</f>
      </c>
      <c r="E109" s="164"/>
      <c r="F109" s="161">
        <f>IF(C110="","","　　′　″")</f>
      </c>
      <c r="G109" s="164"/>
      <c r="H109" s="161">
        <f>IF(C110="","","　　′　″")</f>
      </c>
      <c r="I109" s="164"/>
      <c r="J109" s="161">
        <f>IF(C110="","","　　′　″")</f>
      </c>
      <c r="K109" s="164"/>
      <c r="L109" s="161">
        <f>IF(C110="","","　　′　″")</f>
      </c>
      <c r="M109" s="164"/>
      <c r="N109" s="165">
        <f>'成績一覧表'!S110</f>
        <v>0</v>
      </c>
      <c r="O109" s="193">
        <f>IF(C110="","","　°　′　″")</f>
      </c>
      <c r="P109" s="194"/>
      <c r="Q109" s="188"/>
    </row>
    <row r="110" spans="1:17" s="157" customFormat="1" ht="18.75" customHeight="1" outlineLevel="1">
      <c r="A110" s="185"/>
      <c r="B110" s="154">
        <f>'成績一覧表'!B110</f>
      </c>
      <c r="C110" s="162">
        <f>'成績一覧表'!C110</f>
      </c>
      <c r="D110" s="158" t="e">
        <f>成績一覧表!#REF!</f>
        <v>#REF!</v>
      </c>
      <c r="E110" s="159"/>
      <c r="F110" s="158" t="e">
        <f>成績一覧表!#REF!</f>
        <v>#REF!</v>
      </c>
      <c r="G110" s="159"/>
      <c r="H110" s="158" t="e">
        <f>成績一覧表!#REF!</f>
        <v>#REF!</v>
      </c>
      <c r="I110" s="159"/>
      <c r="J110" s="158" t="e">
        <f>成績一覧表!#REF!</f>
        <v>#REF!</v>
      </c>
      <c r="K110" s="159"/>
      <c r="L110" s="158" t="e">
        <f>成績一覧表!#REF!</f>
        <v>#REF!</v>
      </c>
      <c r="M110" s="159"/>
      <c r="N110" s="165">
        <f>'成績一覧表'!S111</f>
        <v>0</v>
      </c>
      <c r="O110" s="186"/>
      <c r="P110" s="187"/>
      <c r="Q110" s="188">
        <f>IF(C110="","","位")</f>
      </c>
    </row>
    <row r="111" spans="1:17" s="157" customFormat="1" ht="18.75" customHeight="1" outlineLevel="1">
      <c r="A111" s="185"/>
      <c r="B111" s="189"/>
      <c r="C111" s="163"/>
      <c r="D111" s="166">
        <f>IF(C110="","","　　′　″")</f>
      </c>
      <c r="E111" s="160"/>
      <c r="F111" s="166">
        <f>IF(C110="","","　　′　″")</f>
      </c>
      <c r="G111" s="160"/>
      <c r="H111" s="166">
        <f>IF(C110="","","　　′　″")</f>
      </c>
      <c r="I111" s="160"/>
      <c r="J111" s="166">
        <f>IF(C110="","","　　′　″")</f>
      </c>
      <c r="K111" s="160"/>
      <c r="L111" s="166">
        <f>IF(C110="","","　　′　″")</f>
      </c>
      <c r="M111" s="160"/>
      <c r="N111" s="167">
        <f>'成績一覧表'!S112</f>
        <v>0</v>
      </c>
      <c r="O111" s="190"/>
      <c r="P111" s="191"/>
      <c r="Q111" s="192"/>
    </row>
    <row r="112" spans="1:17" s="157" customFormat="1" ht="18.75" customHeight="1">
      <c r="A112" s="178" t="e">
        <f>'成績一覧表'!A113</f>
        <v>#REF!</v>
      </c>
      <c r="B112" s="154"/>
      <c r="C112" s="162"/>
      <c r="D112" s="161">
        <f>IF(C113="","","　　′　″")</f>
      </c>
      <c r="E112" s="164"/>
      <c r="F112" s="161">
        <f>IF(C113="","","　　′　″")</f>
      </c>
      <c r="G112" s="164"/>
      <c r="H112" s="161">
        <f>IF(C113="","","　　′　″")</f>
      </c>
      <c r="I112" s="164"/>
      <c r="J112" s="161">
        <f>IF(C113="","","　　′　″")</f>
      </c>
      <c r="K112" s="164"/>
      <c r="L112" s="161">
        <f>IF(C113="","","　　′　″")</f>
      </c>
      <c r="M112" s="164"/>
      <c r="N112" s="165">
        <f>'成績一覧表'!S113</f>
        <v>0</v>
      </c>
      <c r="O112" s="193">
        <f>IF(C113="","","　°　′　″")</f>
      </c>
      <c r="P112" s="194"/>
      <c r="Q112" s="188"/>
    </row>
    <row r="113" spans="1:17" s="157" customFormat="1" ht="18.75" customHeight="1" outlineLevel="1">
      <c r="A113" s="185"/>
      <c r="B113" s="154">
        <f>'成績一覧表'!B113</f>
      </c>
      <c r="C113" s="162">
        <f>'成績一覧表'!C113</f>
      </c>
      <c r="D113" s="158" t="e">
        <f>成績一覧表!#REF!</f>
        <v>#REF!</v>
      </c>
      <c r="E113" s="159"/>
      <c r="F113" s="158" t="e">
        <f>成績一覧表!#REF!</f>
        <v>#REF!</v>
      </c>
      <c r="G113" s="159"/>
      <c r="H113" s="158" t="e">
        <f>成績一覧表!#REF!</f>
        <v>#REF!</v>
      </c>
      <c r="I113" s="159"/>
      <c r="J113" s="158" t="e">
        <f>成績一覧表!#REF!</f>
        <v>#REF!</v>
      </c>
      <c r="K113" s="159"/>
      <c r="L113" s="158" t="e">
        <f>成績一覧表!#REF!</f>
        <v>#REF!</v>
      </c>
      <c r="M113" s="159"/>
      <c r="N113" s="165">
        <f>'成績一覧表'!S114</f>
        <v>0</v>
      </c>
      <c r="O113" s="186"/>
      <c r="P113" s="187"/>
      <c r="Q113" s="188">
        <f>IF(C113="","","位")</f>
      </c>
    </row>
    <row r="114" spans="1:17" s="157" customFormat="1" ht="18.75" customHeight="1" outlineLevel="1">
      <c r="A114" s="185"/>
      <c r="B114" s="189"/>
      <c r="C114" s="163"/>
      <c r="D114" s="166">
        <f>IF(C113="","","　　′　″")</f>
      </c>
      <c r="E114" s="160"/>
      <c r="F114" s="166">
        <f>IF(C113="","","　　′　″")</f>
      </c>
      <c r="G114" s="160"/>
      <c r="H114" s="166">
        <f>IF(C113="","","　　′　″")</f>
      </c>
      <c r="I114" s="160"/>
      <c r="J114" s="166">
        <f>IF(C113="","","　　′　″")</f>
      </c>
      <c r="K114" s="160"/>
      <c r="L114" s="166">
        <f>IF(C113="","","　　′　″")</f>
      </c>
      <c r="M114" s="160"/>
      <c r="N114" s="167">
        <f>'成績一覧表'!S115</f>
        <v>0</v>
      </c>
      <c r="O114" s="190"/>
      <c r="P114" s="191"/>
      <c r="Q114" s="192"/>
    </row>
    <row r="115" spans="1:17" s="157" customFormat="1" ht="18.75" customHeight="1">
      <c r="A115" s="178" t="e">
        <f>'成績一覧表'!A116</f>
        <v>#VALUE!</v>
      </c>
      <c r="B115" s="154"/>
      <c r="C115" s="162"/>
      <c r="D115" s="161">
        <f>IF(C116="","","　　′　″")</f>
      </c>
      <c r="E115" s="164"/>
      <c r="F115" s="161">
        <f>IF(C116="","","　　′　″")</f>
      </c>
      <c r="G115" s="164"/>
      <c r="H115" s="161">
        <f>IF(C116="","","　　′　″")</f>
      </c>
      <c r="I115" s="164"/>
      <c r="J115" s="161">
        <f>IF(C116="","","　　′　″")</f>
      </c>
      <c r="K115" s="164"/>
      <c r="L115" s="161">
        <f>IF(C116="","","　　′　″")</f>
      </c>
      <c r="M115" s="164"/>
      <c r="N115" s="165">
        <f>'成績一覧表'!N100</f>
      </c>
      <c r="O115" s="193">
        <f>IF(C116="","","　°　′　″")</f>
      </c>
      <c r="P115" s="194"/>
      <c r="Q115" s="188"/>
    </row>
    <row r="116" spans="1:17" s="157" customFormat="1" ht="18.75" customHeight="1" outlineLevel="1">
      <c r="A116" s="185"/>
      <c r="B116" s="154">
        <f>'成績一覧表'!B116</f>
      </c>
      <c r="C116" s="162">
        <f>'成績一覧表'!C116</f>
      </c>
      <c r="D116" s="158">
        <f>'成績一覧表'!D98</f>
      </c>
      <c r="E116" s="159"/>
      <c r="F116" s="158">
        <f>'成績一覧表'!F98</f>
      </c>
      <c r="G116" s="159"/>
      <c r="H116" s="158">
        <f>'成績一覧表'!H98</f>
      </c>
      <c r="I116" s="159"/>
      <c r="J116" s="158">
        <f>'成績一覧表'!J98</f>
      </c>
      <c r="K116" s="159"/>
      <c r="L116" s="158">
        <f>'成績一覧表'!L98</f>
      </c>
      <c r="M116" s="159"/>
      <c r="N116" s="165">
        <f>'成績一覧表'!N98</f>
      </c>
      <c r="O116" s="186"/>
      <c r="P116" s="187"/>
      <c r="Q116" s="188">
        <f>IF(C116="","","位")</f>
      </c>
    </row>
    <row r="117" spans="1:17" s="157" customFormat="1" ht="18.75" customHeight="1" outlineLevel="1">
      <c r="A117" s="185"/>
      <c r="B117" s="189"/>
      <c r="C117" s="163"/>
      <c r="D117" s="166">
        <f>IF(C116="","","　　′　″")</f>
      </c>
      <c r="E117" s="160"/>
      <c r="F117" s="166">
        <f>IF(C116="","","　　′　″")</f>
      </c>
      <c r="G117" s="160"/>
      <c r="H117" s="166">
        <f>IF(C116="","","　　′　″")</f>
      </c>
      <c r="I117" s="160"/>
      <c r="J117" s="166">
        <f>IF(C116="","","　　′　″")</f>
      </c>
      <c r="K117" s="160"/>
      <c r="L117" s="166">
        <f>IF(C116="","","　　′　″")</f>
      </c>
      <c r="M117" s="160"/>
      <c r="N117" s="167">
        <f>'成績一覧表'!N99</f>
      </c>
      <c r="O117" s="190"/>
      <c r="P117" s="191"/>
      <c r="Q117" s="192"/>
    </row>
    <row r="118" spans="1:17" s="157" customFormat="1" ht="18.75" customHeight="1">
      <c r="A118" s="178" t="e">
        <f>'成績一覧表'!A119</f>
        <v>#VALUE!</v>
      </c>
      <c r="B118" s="154"/>
      <c r="C118" s="162"/>
      <c r="D118" s="161">
        <f>IF(C119="","","　　′　″")</f>
      </c>
      <c r="E118" s="164"/>
      <c r="F118" s="161">
        <f>IF(C119="","","　　′　″")</f>
      </c>
      <c r="G118" s="164"/>
      <c r="H118" s="161">
        <f>IF(C119="","","　　′　″")</f>
      </c>
      <c r="I118" s="164"/>
      <c r="J118" s="161">
        <f>IF(C119="","","　　′　″")</f>
      </c>
      <c r="K118" s="164"/>
      <c r="L118" s="161">
        <f>IF(C119="","","　　′　″")</f>
      </c>
      <c r="M118" s="164"/>
      <c r="N118" s="165">
        <f>'成績一覧表'!N103</f>
      </c>
      <c r="O118" s="193">
        <f>IF(C119="","","　°　′　″")</f>
      </c>
      <c r="P118" s="194"/>
      <c r="Q118" s="188"/>
    </row>
    <row r="119" spans="1:17" s="157" customFormat="1" ht="18.75" customHeight="1" outlineLevel="1">
      <c r="A119" s="185"/>
      <c r="B119" s="154">
        <f>'成績一覧表'!B119</f>
      </c>
      <c r="C119" s="162">
        <f>'成績一覧表'!C119</f>
      </c>
      <c r="D119" s="158">
        <f>'成績一覧表'!D101</f>
      </c>
      <c r="E119" s="159"/>
      <c r="F119" s="158">
        <f>'成績一覧表'!F101</f>
      </c>
      <c r="G119" s="159"/>
      <c r="H119" s="158">
        <f>'成績一覧表'!H101</f>
      </c>
      <c r="I119" s="159"/>
      <c r="J119" s="158">
        <f>'成績一覧表'!J101</f>
      </c>
      <c r="K119" s="159"/>
      <c r="L119" s="158">
        <f>'成績一覧表'!L101</f>
      </c>
      <c r="M119" s="159"/>
      <c r="N119" s="165">
        <f>'成績一覧表'!N101</f>
      </c>
      <c r="O119" s="186"/>
      <c r="P119" s="187"/>
      <c r="Q119" s="188">
        <f>IF(C119="","","位")</f>
      </c>
    </row>
    <row r="120" spans="1:17" s="157" customFormat="1" ht="18.75" customHeight="1" outlineLevel="1">
      <c r="A120" s="185"/>
      <c r="B120" s="189"/>
      <c r="C120" s="163"/>
      <c r="D120" s="166">
        <f>IF(C119="","","　　′　″")</f>
      </c>
      <c r="E120" s="160"/>
      <c r="F120" s="166">
        <f>IF(C119="","","　　′　″")</f>
      </c>
      <c r="G120" s="160"/>
      <c r="H120" s="166">
        <f>IF(C119="","","　　′　″")</f>
      </c>
      <c r="I120" s="160"/>
      <c r="J120" s="166">
        <f>IF(C119="","","　　′　″")</f>
      </c>
      <c r="K120" s="160"/>
      <c r="L120" s="166">
        <f>IF(C119="","","　　′　″")</f>
      </c>
      <c r="M120" s="160"/>
      <c r="N120" s="167">
        <f>'成績一覧表'!N102</f>
      </c>
      <c r="O120" s="190"/>
      <c r="P120" s="191"/>
      <c r="Q120" s="192"/>
    </row>
    <row r="121" spans="1:17" s="157" customFormat="1" ht="18.75" customHeight="1">
      <c r="A121" s="178" t="e">
        <f>'成績一覧表'!A122</f>
        <v>#VALUE!</v>
      </c>
      <c r="B121" s="154"/>
      <c r="C121" s="162"/>
      <c r="D121" s="161">
        <f>IF(C122="","","　　′　″")</f>
      </c>
      <c r="E121" s="164"/>
      <c r="F121" s="161">
        <f>IF(C122="","","　　′　″")</f>
      </c>
      <c r="G121" s="164"/>
      <c r="H121" s="161">
        <f>IF(C122="","","　　′　″")</f>
      </c>
      <c r="I121" s="164"/>
      <c r="J121" s="161">
        <f>IF(C122="","","　　′　″")</f>
      </c>
      <c r="K121" s="164"/>
      <c r="L121" s="161">
        <f>IF(C122="","","　　′　″")</f>
      </c>
      <c r="M121" s="164"/>
      <c r="N121" s="165">
        <f>'成績一覧表'!N106</f>
      </c>
      <c r="O121" s="193">
        <f>IF(C122="","","　°　′　″")</f>
      </c>
      <c r="P121" s="194"/>
      <c r="Q121" s="188"/>
    </row>
    <row r="122" spans="1:17" s="157" customFormat="1" ht="18.75" customHeight="1" outlineLevel="1">
      <c r="A122" s="185"/>
      <c r="B122" s="154">
        <f>'成績一覧表'!B122</f>
      </c>
      <c r="C122" s="162">
        <f>'成績一覧表'!C122</f>
      </c>
      <c r="D122" s="158">
        <f>'成績一覧表'!D104</f>
      </c>
      <c r="E122" s="159"/>
      <c r="F122" s="158">
        <f>'成績一覧表'!F104</f>
      </c>
      <c r="G122" s="159"/>
      <c r="H122" s="158">
        <f>'成績一覧表'!H104</f>
      </c>
      <c r="I122" s="159"/>
      <c r="J122" s="158">
        <f>'成績一覧表'!J104</f>
      </c>
      <c r="K122" s="159"/>
      <c r="L122" s="158">
        <f>'成績一覧表'!L104</f>
      </c>
      <c r="M122" s="159"/>
      <c r="N122" s="165">
        <f>'成績一覧表'!N104</f>
      </c>
      <c r="O122" s="186"/>
      <c r="P122" s="187"/>
      <c r="Q122" s="188">
        <f>IF(C122="","","位")</f>
      </c>
    </row>
    <row r="123" spans="1:17" s="157" customFormat="1" ht="18.75" customHeight="1" outlineLevel="1">
      <c r="A123" s="185"/>
      <c r="B123" s="189"/>
      <c r="C123" s="163"/>
      <c r="D123" s="166">
        <f>IF(C122="","","　　′　″")</f>
      </c>
      <c r="E123" s="160"/>
      <c r="F123" s="166">
        <f>IF(C122="","","　　′　″")</f>
      </c>
      <c r="G123" s="160"/>
      <c r="H123" s="166">
        <f>IF(C122="","","　　′　″")</f>
      </c>
      <c r="I123" s="160"/>
      <c r="J123" s="166">
        <f>IF(C122="","","　　′　″")</f>
      </c>
      <c r="K123" s="160"/>
      <c r="L123" s="166">
        <f>IF(C122="","","　　′　″")</f>
      </c>
      <c r="M123" s="160"/>
      <c r="N123" s="167">
        <f>'成績一覧表'!N105</f>
      </c>
      <c r="O123" s="190"/>
      <c r="P123" s="191"/>
      <c r="Q123" s="192"/>
    </row>
    <row r="124" spans="1:17" s="157" customFormat="1" ht="18.75" customHeight="1">
      <c r="A124" s="178" t="e">
        <f>'成績一覧表'!A125</f>
        <v>#VALUE!</v>
      </c>
      <c r="B124" s="154"/>
      <c r="C124" s="162"/>
      <c r="D124" s="161">
        <f>IF(C125="","","　　′　″")</f>
      </c>
      <c r="E124" s="164"/>
      <c r="F124" s="161">
        <f>IF(C125="","","　　′　″")</f>
      </c>
      <c r="G124" s="164"/>
      <c r="H124" s="161">
        <f>IF(C125="","","　　′　″")</f>
      </c>
      <c r="I124" s="164"/>
      <c r="J124" s="161">
        <f>IF(C125="","","　　′　″")</f>
      </c>
      <c r="K124" s="164"/>
      <c r="L124" s="161">
        <f>IF(C125="","","　　′　″")</f>
      </c>
      <c r="M124" s="164"/>
      <c r="N124" s="165">
        <f>'成績一覧表'!N109</f>
      </c>
      <c r="O124" s="193">
        <f>IF(C125="","","　°　′　″")</f>
      </c>
      <c r="P124" s="194"/>
      <c r="Q124" s="188"/>
    </row>
    <row r="125" spans="1:17" s="157" customFormat="1" ht="18.75" customHeight="1" outlineLevel="1">
      <c r="A125" s="185"/>
      <c r="B125" s="154">
        <f>'成績一覧表'!B125</f>
      </c>
      <c r="C125" s="162">
        <f>'成績一覧表'!C125</f>
      </c>
      <c r="D125" s="158">
        <f>'成績一覧表'!D107</f>
      </c>
      <c r="E125" s="159"/>
      <c r="F125" s="158">
        <f>'成績一覧表'!F107</f>
      </c>
      <c r="G125" s="159"/>
      <c r="H125" s="158">
        <f>'成績一覧表'!H107</f>
      </c>
      <c r="I125" s="159"/>
      <c r="J125" s="158">
        <f>'成績一覧表'!J107</f>
      </c>
      <c r="K125" s="159"/>
      <c r="L125" s="158">
        <f>'成績一覧表'!L107</f>
      </c>
      <c r="M125" s="159"/>
      <c r="N125" s="165">
        <f>'成績一覧表'!N107</f>
      </c>
      <c r="O125" s="186"/>
      <c r="P125" s="187"/>
      <c r="Q125" s="188">
        <f>IF(C125="","","位")</f>
      </c>
    </row>
    <row r="126" spans="1:17" s="157" customFormat="1" ht="18.75" customHeight="1" outlineLevel="1">
      <c r="A126" s="185"/>
      <c r="B126" s="189"/>
      <c r="C126" s="163"/>
      <c r="D126" s="166">
        <f>IF(C125="","","　　′　″")</f>
      </c>
      <c r="E126" s="160"/>
      <c r="F126" s="166">
        <f>IF(C125="","","　　′　″")</f>
      </c>
      <c r="G126" s="160"/>
      <c r="H126" s="166">
        <f>IF(C125="","","　　′　″")</f>
      </c>
      <c r="I126" s="160"/>
      <c r="J126" s="166">
        <f>IF(C125="","","　　′　″")</f>
      </c>
      <c r="K126" s="160"/>
      <c r="L126" s="166">
        <f>IF(C125="","","　　′　″")</f>
      </c>
      <c r="M126" s="160"/>
      <c r="N126" s="167">
        <f>'成績一覧表'!N108</f>
      </c>
      <c r="O126" s="190"/>
      <c r="P126" s="191"/>
      <c r="Q126" s="192"/>
    </row>
    <row r="127" spans="1:17" s="157" customFormat="1" ht="18.75" customHeight="1">
      <c r="A127" s="178" t="e">
        <f>'成績一覧表'!A128</f>
        <v>#VALUE!</v>
      </c>
      <c r="B127" s="154"/>
      <c r="C127" s="162"/>
      <c r="D127" s="161">
        <f>IF(C128="","","　　′　″")</f>
      </c>
      <c r="E127" s="164"/>
      <c r="F127" s="161">
        <f>IF(C128="","","　　′　″")</f>
      </c>
      <c r="G127" s="164"/>
      <c r="H127" s="161">
        <f>IF(C128="","","　　′　″")</f>
      </c>
      <c r="I127" s="164"/>
      <c r="J127" s="161">
        <f>IF(C128="","","　　′　″")</f>
      </c>
      <c r="K127" s="164"/>
      <c r="L127" s="161">
        <f>IF(C128="","","　　′　″")</f>
      </c>
      <c r="M127" s="164"/>
      <c r="N127" s="165">
        <f>'成績一覧表'!N112</f>
      </c>
      <c r="O127" s="193">
        <f>IF(C128="","","　°　′　″")</f>
      </c>
      <c r="P127" s="194"/>
      <c r="Q127" s="188"/>
    </row>
    <row r="128" spans="1:17" s="157" customFormat="1" ht="18.75" customHeight="1" outlineLevel="1">
      <c r="A128" s="185"/>
      <c r="B128" s="154">
        <f>'成績一覧表'!B128</f>
      </c>
      <c r="C128" s="162">
        <f>'成績一覧表'!C128</f>
      </c>
      <c r="D128" s="158">
        <f>'成績一覧表'!D110</f>
      </c>
      <c r="E128" s="159"/>
      <c r="F128" s="158">
        <f>'成績一覧表'!F110</f>
      </c>
      <c r="G128" s="159"/>
      <c r="H128" s="158">
        <f>'成績一覧表'!H110</f>
      </c>
      <c r="I128" s="159"/>
      <c r="J128" s="158">
        <f>'成績一覧表'!J110</f>
      </c>
      <c r="K128" s="159"/>
      <c r="L128" s="158">
        <f>'成績一覧表'!L110</f>
      </c>
      <c r="M128" s="159"/>
      <c r="N128" s="165">
        <f>'成績一覧表'!N110</f>
      </c>
      <c r="O128" s="186"/>
      <c r="P128" s="187"/>
      <c r="Q128" s="188">
        <f>IF(C128="","","位")</f>
      </c>
    </row>
    <row r="129" spans="1:17" s="157" customFormat="1" ht="18.75" customHeight="1" outlineLevel="1">
      <c r="A129" s="185"/>
      <c r="B129" s="189"/>
      <c r="C129" s="163"/>
      <c r="D129" s="166">
        <f>IF(C128="","","　　′　″")</f>
      </c>
      <c r="E129" s="160"/>
      <c r="F129" s="166">
        <f>IF(C128="","","　　′　″")</f>
      </c>
      <c r="G129" s="160"/>
      <c r="H129" s="166">
        <f>IF(C128="","","　　′　″")</f>
      </c>
      <c r="I129" s="160"/>
      <c r="J129" s="166">
        <f>IF(C128="","","　　′　″")</f>
      </c>
      <c r="K129" s="160"/>
      <c r="L129" s="166">
        <f>IF(C128="","","　　′　″")</f>
      </c>
      <c r="M129" s="160"/>
      <c r="N129" s="167">
        <f>'成績一覧表'!N111</f>
      </c>
      <c r="O129" s="190"/>
      <c r="P129" s="191"/>
      <c r="Q129" s="192"/>
    </row>
    <row r="130" spans="1:17" s="157" customFormat="1" ht="18.75" customHeight="1">
      <c r="A130" s="178" t="e">
        <f>'成績一覧表'!A131</f>
        <v>#VALUE!</v>
      </c>
      <c r="B130" s="154"/>
      <c r="C130" s="162"/>
      <c r="D130" s="161">
        <f>IF(C131="","","　　′　″")</f>
      </c>
      <c r="E130" s="164"/>
      <c r="F130" s="161">
        <f>IF(C131="","","　　′　″")</f>
      </c>
      <c r="G130" s="164"/>
      <c r="H130" s="161">
        <f>IF(C131="","","　　′　″")</f>
      </c>
      <c r="I130" s="164"/>
      <c r="J130" s="161">
        <f>IF(C131="","","　　′　″")</f>
      </c>
      <c r="K130" s="164"/>
      <c r="L130" s="161">
        <f>IF(C131="","","　　′　″")</f>
      </c>
      <c r="M130" s="164"/>
      <c r="N130" s="165">
        <f>'成績一覧表'!N115</f>
      </c>
      <c r="O130" s="193">
        <f>IF(C131="","","　°　′　″")</f>
      </c>
      <c r="P130" s="194"/>
      <c r="Q130" s="188"/>
    </row>
    <row r="131" spans="1:17" s="157" customFormat="1" ht="18.75" customHeight="1" outlineLevel="1">
      <c r="A131" s="185"/>
      <c r="B131" s="154">
        <f>'成績一覧表'!B131</f>
      </c>
      <c r="C131" s="162">
        <f>'成績一覧表'!C131</f>
      </c>
      <c r="D131" s="158">
        <f>'成績一覧表'!D113</f>
      </c>
      <c r="E131" s="159"/>
      <c r="F131" s="158">
        <f>'成績一覧表'!F113</f>
      </c>
      <c r="G131" s="159"/>
      <c r="H131" s="158">
        <f>'成績一覧表'!H113</f>
      </c>
      <c r="I131" s="159"/>
      <c r="J131" s="158">
        <f>'成績一覧表'!J113</f>
      </c>
      <c r="K131" s="159"/>
      <c r="L131" s="158">
        <f>'成績一覧表'!L113</f>
      </c>
      <c r="M131" s="159"/>
      <c r="N131" s="165">
        <f>'成績一覧表'!N113</f>
      </c>
      <c r="O131" s="186"/>
      <c r="P131" s="187"/>
      <c r="Q131" s="188">
        <f>IF(C131="","","位")</f>
      </c>
    </row>
    <row r="132" spans="1:17" s="157" customFormat="1" ht="18.75" customHeight="1" outlineLevel="1">
      <c r="A132" s="185"/>
      <c r="B132" s="189"/>
      <c r="C132" s="163"/>
      <c r="D132" s="166">
        <f>IF(C131="","","　　′　″")</f>
      </c>
      <c r="E132" s="160"/>
      <c r="F132" s="166">
        <f>IF(C131="","","　　′　″")</f>
      </c>
      <c r="G132" s="160"/>
      <c r="H132" s="166">
        <f>IF(C131="","","　　′　″")</f>
      </c>
      <c r="I132" s="160"/>
      <c r="J132" s="166">
        <f>IF(C131="","","　　′　″")</f>
      </c>
      <c r="K132" s="160"/>
      <c r="L132" s="166">
        <f>IF(C131="","","　　′　″")</f>
      </c>
      <c r="M132" s="160"/>
      <c r="N132" s="167">
        <f>'成績一覧表'!N114</f>
      </c>
      <c r="O132" s="190"/>
      <c r="P132" s="191"/>
      <c r="Q132" s="192"/>
    </row>
    <row r="133" spans="1:17" s="157" customFormat="1" ht="18.75" customHeight="1">
      <c r="A133" s="178" t="e">
        <f>'成績一覧表'!A134</f>
        <v>#VALUE!</v>
      </c>
      <c r="B133" s="154"/>
      <c r="C133" s="162"/>
      <c r="D133" s="161">
        <f>IF(C134="","","　　′　″")</f>
      </c>
      <c r="E133" s="164"/>
      <c r="F133" s="161">
        <f>IF(C134="","","　　′　″")</f>
      </c>
      <c r="G133" s="164"/>
      <c r="H133" s="161">
        <f>IF(C134="","","　　′　″")</f>
      </c>
      <c r="I133" s="164"/>
      <c r="J133" s="161">
        <f>IF(C134="","","　　′　″")</f>
      </c>
      <c r="K133" s="164"/>
      <c r="L133" s="161">
        <f>IF(C134="","","　　′　″")</f>
      </c>
      <c r="M133" s="164"/>
      <c r="N133" s="165">
        <f>'成績一覧表'!N118</f>
      </c>
      <c r="O133" s="193">
        <f>IF(C134="","","　°　′　″")</f>
      </c>
      <c r="P133" s="194"/>
      <c r="Q133" s="188"/>
    </row>
    <row r="134" spans="1:17" s="157" customFormat="1" ht="18.75" customHeight="1" outlineLevel="1">
      <c r="A134" s="185"/>
      <c r="B134" s="154">
        <f>'成績一覧表'!B134</f>
      </c>
      <c r="C134" s="162">
        <f>'成績一覧表'!C134</f>
      </c>
      <c r="D134" s="158">
        <f>'成績一覧表'!D116</f>
      </c>
      <c r="E134" s="159"/>
      <c r="F134" s="158">
        <f>'成績一覧表'!F116</f>
      </c>
      <c r="G134" s="159"/>
      <c r="H134" s="158">
        <f>'成績一覧表'!H116</f>
      </c>
      <c r="I134" s="159"/>
      <c r="J134" s="158">
        <f>'成績一覧表'!J116</f>
      </c>
      <c r="K134" s="159"/>
      <c r="L134" s="158">
        <f>'成績一覧表'!L116</f>
      </c>
      <c r="M134" s="159"/>
      <c r="N134" s="165">
        <f>'成績一覧表'!N116</f>
      </c>
      <c r="O134" s="186"/>
      <c r="P134" s="187"/>
      <c r="Q134" s="188">
        <f>IF(C134="","","位")</f>
      </c>
    </row>
    <row r="135" spans="1:17" s="157" customFormat="1" ht="18.75" customHeight="1" outlineLevel="1">
      <c r="A135" s="185"/>
      <c r="B135" s="189"/>
      <c r="C135" s="163"/>
      <c r="D135" s="166">
        <f>IF(C134="","","　　′　″")</f>
      </c>
      <c r="E135" s="160"/>
      <c r="F135" s="166">
        <f>IF(C134="","","　　′　″")</f>
      </c>
      <c r="G135" s="160"/>
      <c r="H135" s="166">
        <f>IF(C134="","","　　′　″")</f>
      </c>
      <c r="I135" s="160"/>
      <c r="J135" s="166">
        <f>IF(C134="","","　　′　″")</f>
      </c>
      <c r="K135" s="160"/>
      <c r="L135" s="166">
        <f>IF(C134="","","　　′　″")</f>
      </c>
      <c r="M135" s="160"/>
      <c r="N135" s="167">
        <f>'成績一覧表'!N117</f>
      </c>
      <c r="O135" s="190"/>
      <c r="P135" s="191"/>
      <c r="Q135" s="192"/>
    </row>
    <row r="136" spans="1:17" s="157" customFormat="1" ht="18.75" customHeight="1">
      <c r="A136" s="178" t="e">
        <f>'成績一覧表'!A137</f>
        <v>#VALUE!</v>
      </c>
      <c r="B136" s="154"/>
      <c r="C136" s="162"/>
      <c r="D136" s="161">
        <f>IF(C137="","","　　′　″")</f>
      </c>
      <c r="E136" s="164"/>
      <c r="F136" s="161">
        <f>IF(C137="","","　　′　″")</f>
      </c>
      <c r="G136" s="164"/>
      <c r="H136" s="161">
        <f>IF(C137="","","　　′　″")</f>
      </c>
      <c r="I136" s="164"/>
      <c r="J136" s="161">
        <f>IF(C137="","","　　′　″")</f>
      </c>
      <c r="K136" s="164"/>
      <c r="L136" s="161">
        <f>IF(C137="","","　　′　″")</f>
      </c>
      <c r="M136" s="164"/>
      <c r="N136" s="165">
        <f>'成績一覧表'!N121</f>
      </c>
      <c r="O136" s="193">
        <f>IF(C137="","","　°　′　″")</f>
      </c>
      <c r="P136" s="194"/>
      <c r="Q136" s="188"/>
    </row>
    <row r="137" spans="1:17" s="157" customFormat="1" ht="18.75" customHeight="1" outlineLevel="1">
      <c r="A137" s="185"/>
      <c r="B137" s="154">
        <f>'成績一覧表'!B137</f>
      </c>
      <c r="C137" s="162">
        <f>'成績一覧表'!C137</f>
      </c>
      <c r="D137" s="158">
        <f>'成績一覧表'!D119</f>
      </c>
      <c r="E137" s="159"/>
      <c r="F137" s="158">
        <f>'成績一覧表'!F119</f>
      </c>
      <c r="G137" s="159"/>
      <c r="H137" s="158">
        <f>'成績一覧表'!H119</f>
      </c>
      <c r="I137" s="159"/>
      <c r="J137" s="158">
        <f>'成績一覧表'!J119</f>
      </c>
      <c r="K137" s="159"/>
      <c r="L137" s="158">
        <f>'成績一覧表'!L119</f>
      </c>
      <c r="M137" s="159"/>
      <c r="N137" s="165">
        <f>'成績一覧表'!N119</f>
      </c>
      <c r="O137" s="186"/>
      <c r="P137" s="187"/>
      <c r="Q137" s="188">
        <f>IF(C137="","","位")</f>
      </c>
    </row>
    <row r="138" spans="1:17" s="157" customFormat="1" ht="18.75" customHeight="1" outlineLevel="1">
      <c r="A138" s="185"/>
      <c r="B138" s="189"/>
      <c r="C138" s="163"/>
      <c r="D138" s="166">
        <f>IF(C137="","","　　′　″")</f>
      </c>
      <c r="E138" s="160"/>
      <c r="F138" s="166">
        <f>IF(C137="","","　　′　″")</f>
      </c>
      <c r="G138" s="160"/>
      <c r="H138" s="166">
        <f>IF(C137="","","　　′　″")</f>
      </c>
      <c r="I138" s="160"/>
      <c r="J138" s="166">
        <f>IF(C137="","","　　′　″")</f>
      </c>
      <c r="K138" s="160"/>
      <c r="L138" s="166">
        <f>IF(C137="","","　　′　″")</f>
      </c>
      <c r="M138" s="160"/>
      <c r="N138" s="167">
        <f>'成績一覧表'!N120</f>
      </c>
      <c r="O138" s="190"/>
      <c r="P138" s="191"/>
      <c r="Q138" s="192"/>
    </row>
    <row r="139" spans="1:17" s="157" customFormat="1" ht="18.75" customHeight="1">
      <c r="A139" s="178" t="e">
        <f>'成績一覧表'!A140</f>
        <v>#VALUE!</v>
      </c>
      <c r="B139" s="154"/>
      <c r="C139" s="162"/>
      <c r="D139" s="161">
        <f>IF(C140="","","　　′　″")</f>
      </c>
      <c r="E139" s="164"/>
      <c r="F139" s="161">
        <f>IF(C140="","","　　′　″")</f>
      </c>
      <c r="G139" s="164"/>
      <c r="H139" s="161">
        <f>IF(C140="","","　　′　″")</f>
      </c>
      <c r="I139" s="164"/>
      <c r="J139" s="161">
        <f>IF(C140="","","　　′　″")</f>
      </c>
      <c r="K139" s="164"/>
      <c r="L139" s="161">
        <f>IF(C140="","","　　′　″")</f>
      </c>
      <c r="M139" s="164"/>
      <c r="N139" s="165">
        <f>'成績一覧表'!N124</f>
      </c>
      <c r="O139" s="193">
        <f>IF(C140="","","　°　′　″")</f>
      </c>
      <c r="P139" s="194"/>
      <c r="Q139" s="188"/>
    </row>
    <row r="140" spans="1:17" s="157" customFormat="1" ht="18.75" customHeight="1" outlineLevel="1">
      <c r="A140" s="185"/>
      <c r="B140" s="154">
        <f>'成績一覧表'!B140</f>
      </c>
      <c r="C140" s="162">
        <f>'成績一覧表'!C140</f>
      </c>
      <c r="D140" s="158">
        <f>'成績一覧表'!D122</f>
      </c>
      <c r="E140" s="159"/>
      <c r="F140" s="158">
        <f>'成績一覧表'!F122</f>
      </c>
      <c r="G140" s="159"/>
      <c r="H140" s="158">
        <f>'成績一覧表'!H122</f>
      </c>
      <c r="I140" s="159"/>
      <c r="J140" s="158">
        <f>'成績一覧表'!J122</f>
      </c>
      <c r="K140" s="159"/>
      <c r="L140" s="158">
        <f>'成績一覧表'!L122</f>
      </c>
      <c r="M140" s="159"/>
      <c r="N140" s="165">
        <f>'成績一覧表'!N122</f>
      </c>
      <c r="O140" s="186"/>
      <c r="P140" s="187"/>
      <c r="Q140" s="188">
        <f>IF(C140="","","位")</f>
      </c>
    </row>
    <row r="141" spans="1:17" s="157" customFormat="1" ht="18.75" customHeight="1" outlineLevel="1" thickBot="1">
      <c r="A141" s="185"/>
      <c r="B141" s="204"/>
      <c r="C141" s="168"/>
      <c r="D141" s="169">
        <f>IF(C140="","","　　′　″")</f>
      </c>
      <c r="E141" s="170"/>
      <c r="F141" s="169">
        <f>IF(C140="","","　　′　″")</f>
      </c>
      <c r="G141" s="170"/>
      <c r="H141" s="169">
        <f>IF(C140="","","　　′　″")</f>
      </c>
      <c r="I141" s="170"/>
      <c r="J141" s="169">
        <f>IF(C140="","","　　′　″")</f>
      </c>
      <c r="K141" s="170"/>
      <c r="L141" s="169">
        <f>IF(C140="","","　　′　″")</f>
      </c>
      <c r="M141" s="170"/>
      <c r="N141" s="167">
        <f>'成績一覧表'!N123</f>
      </c>
      <c r="O141" s="205"/>
      <c r="P141" s="206"/>
      <c r="Q141" s="207"/>
    </row>
    <row r="142" spans="2:17" ht="13.5">
      <c r="B142" s="84"/>
      <c r="C142" s="84"/>
      <c r="D142" s="84"/>
      <c r="E142" s="85"/>
      <c r="F142" s="84"/>
      <c r="G142" s="84"/>
      <c r="H142" s="84"/>
      <c r="I142" s="84"/>
      <c r="J142" s="84"/>
      <c r="K142" s="84"/>
      <c r="L142" s="84"/>
      <c r="M142" s="84"/>
      <c r="N142" s="84"/>
      <c r="O142" s="84"/>
      <c r="P142" s="84"/>
      <c r="Q142" s="84"/>
    </row>
  </sheetData>
  <sheetProtection/>
  <mergeCells count="18">
    <mergeCell ref="B2:P2"/>
    <mergeCell ref="P4:Q6"/>
    <mergeCell ref="B3:C3"/>
    <mergeCell ref="D3:E3"/>
    <mergeCell ref="F3:G3"/>
    <mergeCell ref="H3:I3"/>
    <mergeCell ref="J3:K3"/>
    <mergeCell ref="L3:M3"/>
    <mergeCell ref="N3:Q3"/>
    <mergeCell ref="B4:B6"/>
    <mergeCell ref="C4:C6"/>
    <mergeCell ref="N4:N6"/>
    <mergeCell ref="O4:O6"/>
    <mergeCell ref="D5:E5"/>
    <mergeCell ref="F5:G5"/>
    <mergeCell ref="H5:I5"/>
    <mergeCell ref="J5:K5"/>
    <mergeCell ref="L5:M5"/>
  </mergeCells>
  <dataValidations count="2">
    <dataValidation allowBlank="1" showInputMessage="1" showErrorMessage="1" errorTitle="注意！" error="このセルの内容は変更できません。" sqref="N7:N141 B2:P2"/>
    <dataValidation type="whole" allowBlank="1" showInputMessage="1" showErrorMessage="1" errorTitle="注意！" error="このセルの内容は変更できません。" sqref="O3:P65536 N3:N6 N142:N65536 Q1:IV65536 A1:A65536 B1:P1 B3:M65536">
      <formula1>9999</formula1>
      <formula2>9999</formula2>
    </dataValidation>
  </dataValidations>
  <printOptions horizontalCentered="1"/>
  <pageMargins left="0.31496062992125984" right="0.24" top="0.5905511811023623" bottom="0.7480314960629921" header="0" footer="0"/>
  <pageSetup blackAndWhite="1" fitToHeight="3" fitToWidth="1" orientation="portrait" paperSize="9" scale="58"/>
</worksheet>
</file>

<file path=xl/worksheets/sheet13.xml><?xml version="1.0" encoding="utf-8"?>
<worksheet xmlns="http://schemas.openxmlformats.org/spreadsheetml/2006/main" xmlns:r="http://schemas.openxmlformats.org/officeDocument/2006/relationships">
  <sheetPr codeName="Sheet8"/>
  <dimension ref="A1:C570"/>
  <sheetViews>
    <sheetView zoomScalePageLayoutView="0" workbookViewId="0" topLeftCell="A1">
      <selection activeCell="C21" sqref="C21"/>
    </sheetView>
  </sheetViews>
  <sheetFormatPr defaultColWidth="8.59765625" defaultRowHeight="15"/>
  <cols>
    <col min="1" max="1" width="5.5" style="308" bestFit="1" customWidth="1"/>
    <col min="2" max="2" width="9" style="309" customWidth="1"/>
    <col min="3" max="3" width="5.5" style="309" bestFit="1" customWidth="1"/>
  </cols>
  <sheetData>
    <row r="1" spans="1:3" ht="13.5">
      <c r="A1" s="307">
        <v>1</v>
      </c>
      <c r="B1" s="307" t="s">
        <v>770</v>
      </c>
      <c r="C1" s="307">
        <v>10</v>
      </c>
    </row>
    <row r="2" spans="1:3" ht="13.5">
      <c r="A2" s="307">
        <v>2</v>
      </c>
      <c r="B2" s="307" t="s">
        <v>227</v>
      </c>
      <c r="C2" s="307">
        <v>20</v>
      </c>
    </row>
    <row r="3" spans="1:3" ht="13.5">
      <c r="A3" s="307">
        <v>3</v>
      </c>
      <c r="B3" s="307" t="s">
        <v>228</v>
      </c>
      <c r="C3" s="307">
        <v>30</v>
      </c>
    </row>
    <row r="4" spans="1:3" ht="13.5">
      <c r="A4" s="307">
        <v>4</v>
      </c>
      <c r="B4" s="307" t="s">
        <v>229</v>
      </c>
      <c r="C4" s="307">
        <v>40</v>
      </c>
    </row>
    <row r="5" spans="1:3" ht="13.5">
      <c r="A5" s="307">
        <v>5</v>
      </c>
      <c r="B5" s="307" t="s">
        <v>230</v>
      </c>
      <c r="C5" s="307">
        <v>50</v>
      </c>
    </row>
    <row r="6" spans="1:3" ht="13.5">
      <c r="A6" s="307">
        <v>6</v>
      </c>
      <c r="B6" s="307" t="s">
        <v>231</v>
      </c>
      <c r="C6" s="307">
        <v>60</v>
      </c>
    </row>
    <row r="7" spans="1:3" ht="13.5">
      <c r="A7" s="307">
        <v>7</v>
      </c>
      <c r="B7" s="307" t="s">
        <v>232</v>
      </c>
      <c r="C7" s="307">
        <v>70</v>
      </c>
    </row>
    <row r="8" spans="1:3" ht="13.5">
      <c r="A8" s="307">
        <v>8</v>
      </c>
      <c r="B8" s="307" t="s">
        <v>233</v>
      </c>
      <c r="C8" s="307">
        <v>80</v>
      </c>
    </row>
    <row r="9" spans="1:3" ht="13.5">
      <c r="A9" s="307">
        <v>9</v>
      </c>
      <c r="B9" s="307" t="s">
        <v>477</v>
      </c>
      <c r="C9" s="307">
        <v>90</v>
      </c>
    </row>
    <row r="10" spans="1:3" ht="13.5">
      <c r="A10" s="307">
        <v>10</v>
      </c>
      <c r="B10" s="307" t="s">
        <v>478</v>
      </c>
      <c r="C10" s="307">
        <v>100</v>
      </c>
    </row>
    <row r="11" spans="1:3" ht="13.5">
      <c r="A11" s="307">
        <v>11</v>
      </c>
      <c r="B11" s="307" t="s">
        <v>479</v>
      </c>
      <c r="C11" s="307">
        <v>110</v>
      </c>
    </row>
    <row r="12" spans="1:3" ht="13.5">
      <c r="A12" s="307">
        <v>12</v>
      </c>
      <c r="B12" s="307" t="s">
        <v>480</v>
      </c>
      <c r="C12" s="307">
        <v>120</v>
      </c>
    </row>
    <row r="13" spans="1:3" ht="13.5">
      <c r="A13" s="307">
        <v>13</v>
      </c>
      <c r="B13" s="307" t="s">
        <v>52</v>
      </c>
      <c r="C13" s="307">
        <v>130</v>
      </c>
    </row>
    <row r="14" spans="1:3" ht="13.5">
      <c r="A14" s="307">
        <v>14</v>
      </c>
      <c r="B14" s="307" t="s">
        <v>53</v>
      </c>
      <c r="C14" s="307">
        <v>140</v>
      </c>
    </row>
    <row r="15" spans="1:3" ht="13.5">
      <c r="A15" s="307">
        <v>15</v>
      </c>
      <c r="B15" s="307" t="s">
        <v>755</v>
      </c>
      <c r="C15" s="307">
        <v>150</v>
      </c>
    </row>
    <row r="16" spans="1:3" ht="13.5">
      <c r="A16" s="307">
        <v>16</v>
      </c>
      <c r="B16" s="307" t="s">
        <v>756</v>
      </c>
      <c r="C16" s="307">
        <v>160</v>
      </c>
    </row>
    <row r="17" spans="1:3" ht="13.5">
      <c r="A17" s="307">
        <v>17</v>
      </c>
      <c r="B17" s="307" t="s">
        <v>1</v>
      </c>
      <c r="C17" s="307">
        <v>170</v>
      </c>
    </row>
    <row r="18" spans="1:3" ht="13.5">
      <c r="A18" s="307">
        <v>18</v>
      </c>
      <c r="B18" s="307" t="s">
        <v>109</v>
      </c>
      <c r="C18" s="307">
        <v>180</v>
      </c>
    </row>
    <row r="19" spans="1:3" ht="13.5">
      <c r="A19" s="307">
        <v>19</v>
      </c>
      <c r="B19" s="307" t="s">
        <v>110</v>
      </c>
      <c r="C19" s="307">
        <v>190</v>
      </c>
    </row>
    <row r="20" spans="1:3" ht="13.5">
      <c r="A20" s="307">
        <v>20</v>
      </c>
      <c r="B20" s="307" t="s">
        <v>111</v>
      </c>
      <c r="C20" s="307">
        <v>200</v>
      </c>
    </row>
    <row r="21" spans="1:3" ht="13.5">
      <c r="A21" s="307">
        <v>21</v>
      </c>
      <c r="B21" s="307" t="s">
        <v>112</v>
      </c>
      <c r="C21" s="307">
        <v>210</v>
      </c>
    </row>
    <row r="22" spans="1:3" ht="13.5">
      <c r="A22" s="307">
        <v>22</v>
      </c>
      <c r="B22" s="307" t="s">
        <v>113</v>
      </c>
      <c r="C22" s="307">
        <v>220</v>
      </c>
    </row>
    <row r="23" spans="1:3" ht="13.5">
      <c r="A23" s="307">
        <v>23</v>
      </c>
      <c r="B23" s="307" t="s">
        <v>114</v>
      </c>
      <c r="C23" s="307">
        <v>230</v>
      </c>
    </row>
    <row r="24" spans="1:3" ht="13.5">
      <c r="A24" s="307">
        <v>24</v>
      </c>
      <c r="B24" s="307" t="s">
        <v>115</v>
      </c>
      <c r="C24" s="307">
        <v>240</v>
      </c>
    </row>
    <row r="25" spans="1:3" ht="13.5">
      <c r="A25" s="307">
        <v>25</v>
      </c>
      <c r="B25" s="307" t="s">
        <v>116</v>
      </c>
      <c r="C25" s="307">
        <v>250</v>
      </c>
    </row>
    <row r="26" spans="1:3" ht="13.5">
      <c r="A26" s="307">
        <v>26</v>
      </c>
      <c r="B26" s="307" t="s">
        <v>526</v>
      </c>
      <c r="C26" s="307">
        <v>260</v>
      </c>
    </row>
    <row r="27" spans="1:3" ht="13.5">
      <c r="A27" s="307">
        <v>27</v>
      </c>
      <c r="B27" s="307" t="s">
        <v>527</v>
      </c>
      <c r="C27" s="307">
        <v>270</v>
      </c>
    </row>
    <row r="28" spans="1:3" ht="13.5">
      <c r="A28" s="307">
        <v>28</v>
      </c>
      <c r="B28" s="307" t="s">
        <v>528</v>
      </c>
      <c r="C28" s="307">
        <v>280</v>
      </c>
    </row>
    <row r="29" spans="1:3" ht="13.5">
      <c r="A29" s="307">
        <v>29</v>
      </c>
      <c r="B29" s="307" t="s">
        <v>529</v>
      </c>
      <c r="C29" s="307">
        <v>290</v>
      </c>
    </row>
    <row r="30" spans="1:3" ht="13.5">
      <c r="A30" s="307">
        <v>30</v>
      </c>
      <c r="B30" s="307" t="s">
        <v>530</v>
      </c>
      <c r="C30" s="307">
        <v>300</v>
      </c>
    </row>
    <row r="31" spans="1:3" ht="13.5">
      <c r="A31" s="307">
        <v>31</v>
      </c>
      <c r="B31" s="307" t="s">
        <v>531</v>
      </c>
      <c r="C31" s="307">
        <v>310</v>
      </c>
    </row>
    <row r="32" spans="1:3" ht="13.5">
      <c r="A32" s="307">
        <v>32</v>
      </c>
      <c r="B32" s="307" t="s">
        <v>501</v>
      </c>
      <c r="C32" s="307">
        <v>320</v>
      </c>
    </row>
    <row r="33" spans="1:3" ht="13.5">
      <c r="A33" s="307">
        <v>33</v>
      </c>
      <c r="B33" s="307" t="s">
        <v>502</v>
      </c>
      <c r="C33" s="307">
        <v>330</v>
      </c>
    </row>
    <row r="34" spans="1:3" ht="13.5">
      <c r="A34" s="307">
        <v>34</v>
      </c>
      <c r="B34" s="307" t="s">
        <v>322</v>
      </c>
      <c r="C34" s="307">
        <v>340</v>
      </c>
    </row>
    <row r="35" spans="1:3" ht="13.5">
      <c r="A35" s="307">
        <v>35</v>
      </c>
      <c r="B35" s="307" t="s">
        <v>323</v>
      </c>
      <c r="C35" s="307">
        <v>350</v>
      </c>
    </row>
    <row r="36" spans="1:3" ht="13.5">
      <c r="A36" s="307">
        <v>36</v>
      </c>
      <c r="B36" s="307" t="s">
        <v>324</v>
      </c>
      <c r="C36" s="307">
        <v>360</v>
      </c>
    </row>
    <row r="37" spans="1:3" ht="13.5">
      <c r="A37" s="307">
        <v>37</v>
      </c>
      <c r="B37" s="307" t="s">
        <v>325</v>
      </c>
      <c r="C37" s="307">
        <v>370</v>
      </c>
    </row>
    <row r="38" spans="1:3" ht="13.5">
      <c r="A38" s="307">
        <v>38</v>
      </c>
      <c r="B38" s="307" t="s">
        <v>326</v>
      </c>
      <c r="C38" s="307">
        <v>380</v>
      </c>
    </row>
    <row r="39" spans="1:3" ht="13.5">
      <c r="A39" s="307">
        <v>39</v>
      </c>
      <c r="B39" s="307" t="s">
        <v>540</v>
      </c>
      <c r="C39" s="307">
        <v>390</v>
      </c>
    </row>
    <row r="40" spans="1:3" ht="13.5">
      <c r="A40" s="307">
        <v>40</v>
      </c>
      <c r="B40" s="307" t="s">
        <v>541</v>
      </c>
      <c r="C40" s="307">
        <v>400</v>
      </c>
    </row>
    <row r="41" spans="1:3" ht="13.5">
      <c r="A41" s="307">
        <v>41</v>
      </c>
      <c r="B41" s="307" t="s">
        <v>542</v>
      </c>
      <c r="C41" s="307">
        <v>410</v>
      </c>
    </row>
    <row r="42" spans="1:3" ht="13.5">
      <c r="A42" s="307">
        <v>42</v>
      </c>
      <c r="B42" s="307" t="s">
        <v>543</v>
      </c>
      <c r="C42" s="307">
        <v>420</v>
      </c>
    </row>
    <row r="43" spans="1:3" ht="13.5">
      <c r="A43" s="307">
        <v>43</v>
      </c>
      <c r="B43" s="307" t="s">
        <v>58</v>
      </c>
      <c r="C43" s="307">
        <v>430</v>
      </c>
    </row>
    <row r="44" spans="1:3" ht="13.5">
      <c r="A44" s="307">
        <v>44</v>
      </c>
      <c r="B44" s="307" t="s">
        <v>59</v>
      </c>
      <c r="C44" s="307">
        <v>440</v>
      </c>
    </row>
    <row r="45" spans="1:3" ht="13.5">
      <c r="A45" s="307">
        <v>45</v>
      </c>
      <c r="B45" s="307" t="s">
        <v>60</v>
      </c>
      <c r="C45" s="307">
        <v>450</v>
      </c>
    </row>
    <row r="46" spans="1:3" ht="13.5">
      <c r="A46" s="307">
        <v>46</v>
      </c>
      <c r="B46" s="307" t="s">
        <v>61</v>
      </c>
      <c r="C46" s="307">
        <v>460</v>
      </c>
    </row>
    <row r="47" spans="1:3" ht="13.5">
      <c r="A47" s="307">
        <v>47</v>
      </c>
      <c r="B47" s="307" t="s">
        <v>62</v>
      </c>
      <c r="C47" s="307">
        <v>470</v>
      </c>
    </row>
    <row r="48" spans="1:3" ht="13.5">
      <c r="A48" s="307">
        <v>48</v>
      </c>
      <c r="B48" s="307" t="s">
        <v>63</v>
      </c>
      <c r="C48" s="307">
        <v>480</v>
      </c>
    </row>
    <row r="49" spans="1:3" ht="13.5">
      <c r="A49" s="307">
        <v>49</v>
      </c>
      <c r="B49" s="307" t="s">
        <v>64</v>
      </c>
      <c r="C49" s="307">
        <v>490</v>
      </c>
    </row>
    <row r="50" spans="1:3" ht="13.5">
      <c r="A50" s="307">
        <v>50</v>
      </c>
      <c r="B50" s="307" t="s">
        <v>65</v>
      </c>
      <c r="C50" s="307">
        <v>500</v>
      </c>
    </row>
    <row r="51" spans="1:3" ht="13.5">
      <c r="A51" s="307">
        <v>51</v>
      </c>
      <c r="B51" s="307" t="s">
        <v>66</v>
      </c>
      <c r="C51" s="307">
        <v>510</v>
      </c>
    </row>
    <row r="52" spans="1:3" ht="13.5">
      <c r="A52" s="307">
        <v>52</v>
      </c>
      <c r="B52" s="307" t="s">
        <v>67</v>
      </c>
      <c r="C52" s="307">
        <v>520</v>
      </c>
    </row>
    <row r="53" spans="1:3" ht="13.5">
      <c r="A53" s="307">
        <v>53</v>
      </c>
      <c r="B53" s="307" t="s">
        <v>68</v>
      </c>
      <c r="C53" s="307">
        <v>530</v>
      </c>
    </row>
    <row r="54" spans="1:3" ht="13.5">
      <c r="A54" s="307">
        <v>54</v>
      </c>
      <c r="B54" s="307" t="s">
        <v>69</v>
      </c>
      <c r="C54" s="307">
        <v>540</v>
      </c>
    </row>
    <row r="55" spans="1:3" ht="13.5">
      <c r="A55" s="307">
        <v>55</v>
      </c>
      <c r="B55" s="307" t="s">
        <v>70</v>
      </c>
      <c r="C55" s="307">
        <v>550</v>
      </c>
    </row>
    <row r="56" spans="1:3" ht="13.5">
      <c r="A56" s="307">
        <v>56</v>
      </c>
      <c r="B56" s="307" t="s">
        <v>71</v>
      </c>
      <c r="C56" s="307">
        <v>560</v>
      </c>
    </row>
    <row r="57" spans="1:3" ht="13.5">
      <c r="A57" s="307">
        <v>57</v>
      </c>
      <c r="B57" s="307" t="s">
        <v>72</v>
      </c>
      <c r="C57" s="307">
        <v>570</v>
      </c>
    </row>
    <row r="58" spans="1:3" ht="13.5">
      <c r="A58" s="307">
        <v>58</v>
      </c>
      <c r="B58" s="307" t="s">
        <v>73</v>
      </c>
      <c r="C58" s="307">
        <v>580</v>
      </c>
    </row>
    <row r="59" spans="1:3" ht="13.5">
      <c r="A59" s="307">
        <v>59</v>
      </c>
      <c r="B59" s="307" t="s">
        <v>74</v>
      </c>
      <c r="C59" s="307">
        <v>590</v>
      </c>
    </row>
    <row r="60" spans="1:3" ht="13.5">
      <c r="A60" s="307">
        <v>60</v>
      </c>
      <c r="B60" s="307" t="s">
        <v>75</v>
      </c>
      <c r="C60" s="307">
        <v>600</v>
      </c>
    </row>
    <row r="61" spans="1:3" ht="13.5">
      <c r="A61" s="307">
        <v>61</v>
      </c>
      <c r="B61" s="307" t="s">
        <v>532</v>
      </c>
      <c r="C61" s="307">
        <v>610</v>
      </c>
    </row>
    <row r="62" spans="1:3" ht="13.5">
      <c r="A62" s="307">
        <v>62</v>
      </c>
      <c r="B62" s="307" t="s">
        <v>533</v>
      </c>
      <c r="C62" s="307">
        <v>620</v>
      </c>
    </row>
    <row r="63" spans="1:3" ht="13.5">
      <c r="A63" s="307">
        <v>63</v>
      </c>
      <c r="B63" s="307" t="s">
        <v>534</v>
      </c>
      <c r="C63" s="307">
        <v>630</v>
      </c>
    </row>
    <row r="64" spans="1:3" ht="13.5">
      <c r="A64" s="307">
        <v>64</v>
      </c>
      <c r="B64" s="307" t="s">
        <v>535</v>
      </c>
      <c r="C64" s="307">
        <v>640</v>
      </c>
    </row>
    <row r="65" spans="1:3" ht="13.5">
      <c r="A65" s="307">
        <v>65</v>
      </c>
      <c r="B65" s="307" t="s">
        <v>557</v>
      </c>
      <c r="C65" s="307">
        <v>650</v>
      </c>
    </row>
    <row r="66" spans="1:3" ht="13.5">
      <c r="A66" s="307">
        <v>66</v>
      </c>
      <c r="B66" s="307" t="s">
        <v>558</v>
      </c>
      <c r="C66" s="307">
        <v>660</v>
      </c>
    </row>
    <row r="67" spans="1:3" ht="13.5">
      <c r="A67" s="307">
        <v>67</v>
      </c>
      <c r="B67" s="307" t="s">
        <v>559</v>
      </c>
      <c r="C67" s="307">
        <v>670</v>
      </c>
    </row>
    <row r="68" spans="1:3" ht="13.5">
      <c r="A68" s="307">
        <v>68</v>
      </c>
      <c r="B68" s="307" t="s">
        <v>560</v>
      </c>
      <c r="C68" s="307">
        <v>680</v>
      </c>
    </row>
    <row r="69" spans="1:3" ht="13.5">
      <c r="A69" s="307">
        <v>69</v>
      </c>
      <c r="B69" s="307" t="s">
        <v>561</v>
      </c>
      <c r="C69" s="307">
        <v>690</v>
      </c>
    </row>
    <row r="70" spans="1:3" ht="13.5">
      <c r="A70" s="307">
        <v>70</v>
      </c>
      <c r="B70" s="307" t="s">
        <v>562</v>
      </c>
      <c r="C70" s="307">
        <v>700</v>
      </c>
    </row>
    <row r="71" spans="1:3" ht="13.5">
      <c r="A71" s="307">
        <v>71</v>
      </c>
      <c r="B71" s="307" t="s">
        <v>563</v>
      </c>
      <c r="C71" s="307">
        <v>710</v>
      </c>
    </row>
    <row r="72" spans="1:3" ht="13.5">
      <c r="A72" s="307">
        <v>72</v>
      </c>
      <c r="B72" s="307" t="s">
        <v>564</v>
      </c>
      <c r="C72" s="307">
        <v>720</v>
      </c>
    </row>
    <row r="73" spans="1:3" ht="13.5">
      <c r="A73" s="307">
        <v>73</v>
      </c>
      <c r="B73" s="307" t="s">
        <v>565</v>
      </c>
      <c r="C73" s="307">
        <v>730</v>
      </c>
    </row>
    <row r="74" spans="1:3" ht="13.5">
      <c r="A74" s="307">
        <v>74</v>
      </c>
      <c r="B74" s="307" t="s">
        <v>566</v>
      </c>
      <c r="C74" s="307">
        <v>740</v>
      </c>
    </row>
    <row r="75" spans="1:3" ht="13.5">
      <c r="A75" s="307">
        <v>75</v>
      </c>
      <c r="B75" s="307" t="s">
        <v>567</v>
      </c>
      <c r="C75" s="307">
        <v>750</v>
      </c>
    </row>
    <row r="76" spans="1:3" ht="13.5">
      <c r="A76" s="307">
        <v>76</v>
      </c>
      <c r="B76" s="307" t="s">
        <v>568</v>
      </c>
      <c r="C76" s="307">
        <v>760</v>
      </c>
    </row>
    <row r="77" spans="1:3" ht="13.5">
      <c r="A77" s="307">
        <v>77</v>
      </c>
      <c r="B77" s="307" t="s">
        <v>569</v>
      </c>
      <c r="C77" s="307">
        <v>770</v>
      </c>
    </row>
    <row r="78" spans="1:3" ht="13.5">
      <c r="A78" s="307">
        <v>78</v>
      </c>
      <c r="B78" s="307" t="s">
        <v>570</v>
      </c>
      <c r="C78" s="307">
        <v>780</v>
      </c>
    </row>
    <row r="79" spans="1:3" ht="13.5">
      <c r="A79" s="307">
        <v>79</v>
      </c>
      <c r="B79" s="307" t="s">
        <v>571</v>
      </c>
      <c r="C79" s="307">
        <v>790</v>
      </c>
    </row>
    <row r="80" spans="1:3" ht="13.5">
      <c r="A80" s="307">
        <v>80</v>
      </c>
      <c r="B80" s="307" t="s">
        <v>572</v>
      </c>
      <c r="C80" s="307">
        <v>800</v>
      </c>
    </row>
    <row r="81" spans="1:3" ht="13.5">
      <c r="A81" s="307">
        <v>81</v>
      </c>
      <c r="B81" s="307" t="s">
        <v>573</v>
      </c>
      <c r="C81" s="307">
        <v>810</v>
      </c>
    </row>
    <row r="82" spans="1:3" ht="13.5">
      <c r="A82" s="307">
        <v>82</v>
      </c>
      <c r="B82" s="307" t="s">
        <v>574</v>
      </c>
      <c r="C82" s="307">
        <v>820</v>
      </c>
    </row>
    <row r="83" spans="1:3" ht="13.5">
      <c r="A83" s="307">
        <v>83</v>
      </c>
      <c r="B83" s="307" t="s">
        <v>575</v>
      </c>
      <c r="C83" s="307">
        <v>830</v>
      </c>
    </row>
    <row r="84" spans="1:3" ht="13.5">
      <c r="A84" s="307">
        <v>84</v>
      </c>
      <c r="B84" s="307" t="s">
        <v>119</v>
      </c>
      <c r="C84" s="307">
        <v>840</v>
      </c>
    </row>
    <row r="85" spans="1:3" ht="13.5">
      <c r="A85" s="307">
        <v>85</v>
      </c>
      <c r="B85" s="307" t="s">
        <v>120</v>
      </c>
      <c r="C85" s="307">
        <v>850</v>
      </c>
    </row>
    <row r="86" spans="1:3" ht="13.5">
      <c r="A86" s="307">
        <v>86</v>
      </c>
      <c r="B86" s="307" t="s">
        <v>464</v>
      </c>
      <c r="C86" s="307">
        <v>860</v>
      </c>
    </row>
    <row r="87" spans="1:3" ht="13.5">
      <c r="A87" s="307">
        <v>87</v>
      </c>
      <c r="B87" s="307" t="s">
        <v>121</v>
      </c>
      <c r="C87" s="307">
        <v>870</v>
      </c>
    </row>
    <row r="88" spans="1:3" ht="13.5">
      <c r="A88" s="307">
        <v>88</v>
      </c>
      <c r="B88" s="307" t="s">
        <v>368</v>
      </c>
      <c r="C88" s="307">
        <v>880</v>
      </c>
    </row>
    <row r="89" spans="1:3" ht="13.5">
      <c r="A89" s="307">
        <v>89</v>
      </c>
      <c r="B89" s="307" t="s">
        <v>369</v>
      </c>
      <c r="C89" s="307">
        <v>890</v>
      </c>
    </row>
    <row r="90" spans="1:3" ht="13.5">
      <c r="A90" s="307">
        <v>90</v>
      </c>
      <c r="B90" s="307" t="s">
        <v>370</v>
      </c>
      <c r="C90" s="307">
        <v>900</v>
      </c>
    </row>
    <row r="91" spans="1:3" ht="13.5">
      <c r="A91" s="307">
        <v>91</v>
      </c>
      <c r="B91" s="307" t="s">
        <v>371</v>
      </c>
      <c r="C91" s="307">
        <v>910</v>
      </c>
    </row>
    <row r="92" spans="1:3" ht="13.5">
      <c r="A92" s="307">
        <v>92</v>
      </c>
      <c r="B92" s="307" t="s">
        <v>372</v>
      </c>
      <c r="C92" s="307">
        <v>920</v>
      </c>
    </row>
    <row r="93" spans="1:3" ht="13.5">
      <c r="A93" s="307">
        <v>93</v>
      </c>
      <c r="B93" s="307" t="s">
        <v>373</v>
      </c>
      <c r="C93" s="307">
        <v>930</v>
      </c>
    </row>
    <row r="94" spans="1:3" ht="13.5">
      <c r="A94" s="307">
        <v>94</v>
      </c>
      <c r="B94" s="307" t="s">
        <v>374</v>
      </c>
      <c r="C94" s="307">
        <v>940</v>
      </c>
    </row>
    <row r="95" spans="1:3" ht="13.5">
      <c r="A95" s="307">
        <v>95</v>
      </c>
      <c r="B95" s="307" t="s">
        <v>375</v>
      </c>
      <c r="C95" s="307">
        <v>950</v>
      </c>
    </row>
    <row r="96" spans="1:3" ht="13.5">
      <c r="A96" s="307">
        <v>96</v>
      </c>
      <c r="B96" s="307" t="s">
        <v>376</v>
      </c>
      <c r="C96" s="307">
        <v>960</v>
      </c>
    </row>
    <row r="97" spans="1:3" ht="13.5">
      <c r="A97" s="307">
        <v>97</v>
      </c>
      <c r="B97" s="307" t="s">
        <v>377</v>
      </c>
      <c r="C97" s="307">
        <v>970</v>
      </c>
    </row>
    <row r="98" spans="1:3" ht="13.5">
      <c r="A98" s="307">
        <v>98</v>
      </c>
      <c r="B98" s="307" t="s">
        <v>1087</v>
      </c>
      <c r="C98" s="307">
        <v>980</v>
      </c>
    </row>
    <row r="99" spans="1:3" ht="13.5">
      <c r="A99" s="307">
        <v>99</v>
      </c>
      <c r="B99" s="307" t="s">
        <v>505</v>
      </c>
      <c r="C99" s="307">
        <v>990</v>
      </c>
    </row>
    <row r="100" spans="1:3" ht="13.5">
      <c r="A100" s="307">
        <v>100</v>
      </c>
      <c r="B100" s="307" t="s">
        <v>506</v>
      </c>
      <c r="C100" s="307">
        <v>1000</v>
      </c>
    </row>
    <row r="101" spans="1:3" ht="13.5">
      <c r="A101" s="307">
        <v>101</v>
      </c>
      <c r="B101" s="307" t="s">
        <v>507</v>
      </c>
      <c r="C101" s="307">
        <v>1010</v>
      </c>
    </row>
    <row r="102" spans="1:3" ht="13.5">
      <c r="A102" s="307">
        <v>102</v>
      </c>
      <c r="B102" s="307" t="s">
        <v>508</v>
      </c>
      <c r="C102" s="307">
        <v>1020</v>
      </c>
    </row>
    <row r="103" spans="1:3" ht="13.5">
      <c r="A103" s="307">
        <v>103</v>
      </c>
      <c r="B103" s="307" t="s">
        <v>509</v>
      </c>
      <c r="C103" s="307">
        <v>1030</v>
      </c>
    </row>
    <row r="104" spans="1:3" ht="13.5">
      <c r="A104" s="307">
        <v>104</v>
      </c>
      <c r="B104" s="307" t="s">
        <v>510</v>
      </c>
      <c r="C104" s="307">
        <v>1040</v>
      </c>
    </row>
    <row r="105" spans="1:3" ht="13.5">
      <c r="A105" s="307">
        <v>105</v>
      </c>
      <c r="B105" s="307" t="s">
        <v>511</v>
      </c>
      <c r="C105" s="307">
        <v>1050</v>
      </c>
    </row>
    <row r="106" spans="1:3" ht="13.5">
      <c r="A106" s="307">
        <v>106</v>
      </c>
      <c r="B106" s="307" t="s">
        <v>1093</v>
      </c>
      <c r="C106" s="307">
        <v>1060</v>
      </c>
    </row>
    <row r="107" spans="1:3" ht="13.5">
      <c r="A107" s="307">
        <v>107</v>
      </c>
      <c r="B107" s="307" t="s">
        <v>1088</v>
      </c>
      <c r="C107" s="307">
        <v>1070</v>
      </c>
    </row>
    <row r="108" spans="1:3" ht="13.5">
      <c r="A108" s="307">
        <v>108</v>
      </c>
      <c r="B108" s="307" t="s">
        <v>1094</v>
      </c>
      <c r="C108" s="307">
        <v>1080</v>
      </c>
    </row>
    <row r="109" spans="1:3" ht="13.5">
      <c r="A109" s="307">
        <v>109</v>
      </c>
      <c r="B109" s="307" t="s">
        <v>1089</v>
      </c>
      <c r="C109" s="307">
        <v>1090</v>
      </c>
    </row>
    <row r="110" spans="1:3" ht="13.5">
      <c r="A110" s="307">
        <v>110</v>
      </c>
      <c r="B110" s="307" t="s">
        <v>1090</v>
      </c>
      <c r="C110" s="307">
        <v>1100</v>
      </c>
    </row>
    <row r="111" spans="1:3" ht="13.5">
      <c r="A111" s="307">
        <v>111</v>
      </c>
      <c r="B111" s="307" t="s">
        <v>1091</v>
      </c>
      <c r="C111" s="307">
        <v>1110</v>
      </c>
    </row>
    <row r="112" spans="1:3" ht="13.5">
      <c r="A112" s="307">
        <v>112</v>
      </c>
      <c r="B112" s="307" t="s">
        <v>1092</v>
      </c>
      <c r="C112" s="307">
        <v>1120</v>
      </c>
    </row>
    <row r="113" spans="1:3" ht="13.5">
      <c r="A113" s="307">
        <v>113</v>
      </c>
      <c r="B113" s="307" t="s">
        <v>1119</v>
      </c>
      <c r="C113" s="307">
        <v>1130</v>
      </c>
    </row>
    <row r="114" spans="1:3" ht="13.5">
      <c r="A114" s="307">
        <v>114</v>
      </c>
      <c r="B114" s="307" t="s">
        <v>1119</v>
      </c>
      <c r="C114" s="307">
        <v>1140</v>
      </c>
    </row>
    <row r="115" spans="1:3" ht="13.5">
      <c r="A115" s="307" t="s">
        <v>262</v>
      </c>
      <c r="B115" s="307" t="s">
        <v>331</v>
      </c>
      <c r="C115" s="307">
        <v>1001</v>
      </c>
    </row>
    <row r="116" spans="1:3" ht="13.5">
      <c r="A116" s="307" t="s">
        <v>939</v>
      </c>
      <c r="B116" s="307" t="s">
        <v>55</v>
      </c>
      <c r="C116" s="307">
        <v>1002</v>
      </c>
    </row>
    <row r="117" spans="1:3" ht="13.5">
      <c r="A117" s="307" t="s">
        <v>623</v>
      </c>
      <c r="B117" s="307" t="s">
        <v>624</v>
      </c>
      <c r="C117" s="307">
        <v>1003</v>
      </c>
    </row>
    <row r="118" spans="1:3" ht="13.5">
      <c r="A118" s="307" t="s">
        <v>626</v>
      </c>
      <c r="B118" s="307" t="s">
        <v>627</v>
      </c>
      <c r="C118" s="307">
        <v>1004</v>
      </c>
    </row>
    <row r="119" spans="1:3" ht="13.5">
      <c r="A119" s="307" t="s">
        <v>263</v>
      </c>
      <c r="B119" s="307" t="s">
        <v>56</v>
      </c>
      <c r="C119" s="307">
        <v>1011</v>
      </c>
    </row>
    <row r="120" spans="1:3" ht="13.5">
      <c r="A120" s="307" t="s">
        <v>940</v>
      </c>
      <c r="B120" s="307" t="s">
        <v>57</v>
      </c>
      <c r="C120" s="307">
        <v>1012</v>
      </c>
    </row>
    <row r="121" spans="1:3" ht="13.5">
      <c r="A121" s="307" t="s">
        <v>629</v>
      </c>
      <c r="B121" s="307" t="s">
        <v>630</v>
      </c>
      <c r="C121" s="307">
        <v>1013</v>
      </c>
    </row>
    <row r="122" spans="1:3" ht="13.5">
      <c r="A122" s="307" t="s">
        <v>631</v>
      </c>
      <c r="B122" s="307" t="s">
        <v>632</v>
      </c>
      <c r="C122" s="307">
        <v>1014</v>
      </c>
    </row>
    <row r="123" spans="1:3" ht="13.5">
      <c r="A123" s="307" t="s">
        <v>264</v>
      </c>
      <c r="B123" s="307" t="s">
        <v>503</v>
      </c>
      <c r="C123" s="307">
        <v>1021</v>
      </c>
    </row>
    <row r="124" spans="1:3" ht="13.5">
      <c r="A124" s="307" t="s">
        <v>941</v>
      </c>
      <c r="B124" s="307" t="s">
        <v>504</v>
      </c>
      <c r="C124" s="307">
        <v>1022</v>
      </c>
    </row>
    <row r="125" spans="1:3" ht="13.5">
      <c r="A125" s="307" t="s">
        <v>635</v>
      </c>
      <c r="B125" s="307" t="s">
        <v>636</v>
      </c>
      <c r="C125" s="307">
        <v>1023</v>
      </c>
    </row>
    <row r="126" spans="1:3" ht="13.5">
      <c r="A126" s="307" t="s">
        <v>637</v>
      </c>
      <c r="B126" s="307" t="s">
        <v>638</v>
      </c>
      <c r="C126" s="307">
        <v>1024</v>
      </c>
    </row>
    <row r="127" spans="1:3" ht="13.5">
      <c r="A127" s="307" t="s">
        <v>265</v>
      </c>
      <c r="B127" s="307" t="s">
        <v>223</v>
      </c>
      <c r="C127" s="307">
        <v>1031</v>
      </c>
    </row>
    <row r="128" spans="1:3" ht="13.5">
      <c r="A128" s="307" t="s">
        <v>420</v>
      </c>
      <c r="B128" s="307" t="s">
        <v>224</v>
      </c>
      <c r="C128" s="307">
        <v>1032</v>
      </c>
    </row>
    <row r="129" spans="1:3" ht="13.5">
      <c r="A129" s="307" t="s">
        <v>641</v>
      </c>
      <c r="B129" s="307" t="s">
        <v>642</v>
      </c>
      <c r="C129" s="307">
        <v>1033</v>
      </c>
    </row>
    <row r="130" spans="1:3" ht="13.5">
      <c r="A130" s="307" t="s">
        <v>643</v>
      </c>
      <c r="B130" s="307" t="s">
        <v>644</v>
      </c>
      <c r="C130" s="307">
        <v>1034</v>
      </c>
    </row>
    <row r="131" spans="1:3" ht="13.5">
      <c r="A131" s="307" t="s">
        <v>266</v>
      </c>
      <c r="B131" s="307" t="s">
        <v>225</v>
      </c>
      <c r="C131" s="307">
        <v>1041</v>
      </c>
    </row>
    <row r="132" spans="1:3" ht="13.5">
      <c r="A132" s="307" t="s">
        <v>421</v>
      </c>
      <c r="B132" s="307" t="s">
        <v>226</v>
      </c>
      <c r="C132" s="307">
        <v>1042</v>
      </c>
    </row>
    <row r="133" spans="1:3" ht="13.5">
      <c r="A133" s="307" t="s">
        <v>646</v>
      </c>
      <c r="B133" s="307" t="s">
        <v>647</v>
      </c>
      <c r="C133" s="307">
        <v>1043</v>
      </c>
    </row>
    <row r="134" spans="1:3" ht="13.5">
      <c r="A134" s="307" t="s">
        <v>649</v>
      </c>
      <c r="B134" s="307" t="s">
        <v>650</v>
      </c>
      <c r="C134" s="307">
        <v>1044</v>
      </c>
    </row>
    <row r="135" spans="1:3" ht="13.5">
      <c r="A135" s="307" t="s">
        <v>267</v>
      </c>
      <c r="B135" s="307" t="s">
        <v>473</v>
      </c>
      <c r="C135" s="307">
        <v>1051</v>
      </c>
    </row>
    <row r="136" spans="1:3" ht="13.5">
      <c r="A136" s="307" t="s">
        <v>422</v>
      </c>
      <c r="B136" s="307" t="s">
        <v>474</v>
      </c>
      <c r="C136" s="307">
        <v>1052</v>
      </c>
    </row>
    <row r="137" spans="1:3" ht="13.5">
      <c r="A137" s="307" t="s">
        <v>651</v>
      </c>
      <c r="B137" s="307" t="s">
        <v>652</v>
      </c>
      <c r="C137" s="307">
        <v>1053</v>
      </c>
    </row>
    <row r="138" spans="1:3" ht="13.5">
      <c r="A138" s="307" t="s">
        <v>654</v>
      </c>
      <c r="B138" s="307" t="s">
        <v>394</v>
      </c>
      <c r="C138" s="307">
        <v>1054</v>
      </c>
    </row>
    <row r="139" spans="1:3" ht="13.5">
      <c r="A139" s="307" t="s">
        <v>1055</v>
      </c>
      <c r="B139" s="307" t="s">
        <v>1056</v>
      </c>
      <c r="C139" s="307">
        <v>1061</v>
      </c>
    </row>
    <row r="140" spans="1:3" ht="13.5">
      <c r="A140" s="307" t="s">
        <v>1057</v>
      </c>
      <c r="B140" s="307" t="s">
        <v>1058</v>
      </c>
      <c r="C140" s="307">
        <v>1062</v>
      </c>
    </row>
    <row r="141" spans="1:3" ht="13.5">
      <c r="A141" s="307" t="s">
        <v>1059</v>
      </c>
      <c r="B141" s="307" t="s">
        <v>1060</v>
      </c>
      <c r="C141" s="307">
        <v>1063</v>
      </c>
    </row>
    <row r="142" spans="1:3" ht="13.5">
      <c r="A142" s="307" t="s">
        <v>1061</v>
      </c>
      <c r="B142" s="307" t="s">
        <v>1062</v>
      </c>
      <c r="C142" s="307">
        <v>1064</v>
      </c>
    </row>
    <row r="143" spans="1:3" ht="13.5">
      <c r="A143" s="307" t="s">
        <v>1047</v>
      </c>
      <c r="B143" s="307" t="s">
        <v>1096</v>
      </c>
      <c r="C143" s="307">
        <v>1071</v>
      </c>
    </row>
    <row r="144" spans="1:3" ht="13.5">
      <c r="A144" s="307" t="s">
        <v>1048</v>
      </c>
      <c r="B144" s="307" t="s">
        <v>1101</v>
      </c>
      <c r="C144" s="307">
        <v>1072</v>
      </c>
    </row>
    <row r="145" spans="1:3" ht="13.5">
      <c r="A145" s="307" t="s">
        <v>1049</v>
      </c>
      <c r="B145" s="307" t="s">
        <v>1106</v>
      </c>
      <c r="C145" s="307">
        <v>1073</v>
      </c>
    </row>
    <row r="146" spans="1:3" ht="13.5">
      <c r="A146" s="307" t="s">
        <v>1050</v>
      </c>
      <c r="B146" s="307" t="s">
        <v>1111</v>
      </c>
      <c r="C146" s="307">
        <v>1074</v>
      </c>
    </row>
    <row r="147" spans="1:3" ht="13.5">
      <c r="A147" s="307" t="s">
        <v>1063</v>
      </c>
      <c r="B147" s="307" t="s">
        <v>1064</v>
      </c>
      <c r="C147" s="307">
        <v>1081</v>
      </c>
    </row>
    <row r="148" spans="1:3" ht="13.5">
      <c r="A148" s="307" t="s">
        <v>1065</v>
      </c>
      <c r="B148" s="307" t="s">
        <v>1066</v>
      </c>
      <c r="C148" s="307">
        <v>1082</v>
      </c>
    </row>
    <row r="149" spans="1:3" ht="13.5">
      <c r="A149" s="307" t="s">
        <v>1067</v>
      </c>
      <c r="B149" s="307" t="s">
        <v>1068</v>
      </c>
      <c r="C149" s="307">
        <v>1083</v>
      </c>
    </row>
    <row r="150" spans="1:3" ht="13.5">
      <c r="A150" s="307" t="s">
        <v>1051</v>
      </c>
      <c r="B150" s="307" t="s">
        <v>1069</v>
      </c>
      <c r="C150" s="307">
        <v>1084</v>
      </c>
    </row>
    <row r="151" spans="1:3" ht="13.5">
      <c r="A151" s="307" t="s">
        <v>1070</v>
      </c>
      <c r="B151" s="307" t="s">
        <v>1097</v>
      </c>
      <c r="C151" s="307">
        <v>1091</v>
      </c>
    </row>
    <row r="152" spans="1:3" ht="13.5">
      <c r="A152" s="307" t="s">
        <v>1071</v>
      </c>
      <c r="B152" s="307" t="s">
        <v>1102</v>
      </c>
      <c r="C152" s="307">
        <v>1092</v>
      </c>
    </row>
    <row r="153" spans="1:3" ht="13.5">
      <c r="A153" s="307" t="s">
        <v>1072</v>
      </c>
      <c r="B153" s="307" t="s">
        <v>1107</v>
      </c>
      <c r="C153" s="307">
        <v>1093</v>
      </c>
    </row>
    <row r="154" spans="1:3" ht="13.5">
      <c r="A154" s="307" t="s">
        <v>1052</v>
      </c>
      <c r="B154" s="307" t="s">
        <v>1112</v>
      </c>
      <c r="C154" s="307">
        <v>1094</v>
      </c>
    </row>
    <row r="155" spans="1:3" ht="13.5">
      <c r="A155" s="307" t="s">
        <v>287</v>
      </c>
      <c r="B155" s="307" t="s">
        <v>249</v>
      </c>
      <c r="C155" s="307">
        <v>101</v>
      </c>
    </row>
    <row r="156" spans="1:3" ht="13.5">
      <c r="A156" s="307" t="s">
        <v>729</v>
      </c>
      <c r="B156" s="307" t="s">
        <v>250</v>
      </c>
      <c r="C156" s="307">
        <v>102</v>
      </c>
    </row>
    <row r="157" spans="1:3" ht="13.5">
      <c r="A157" s="307" t="s">
        <v>808</v>
      </c>
      <c r="B157" s="307" t="s">
        <v>396</v>
      </c>
      <c r="C157" s="307">
        <v>103</v>
      </c>
    </row>
    <row r="158" spans="1:3" ht="13.5">
      <c r="A158" s="307" t="s">
        <v>809</v>
      </c>
      <c r="B158" s="307" t="s">
        <v>397</v>
      </c>
      <c r="C158" s="307">
        <v>104</v>
      </c>
    </row>
    <row r="159" spans="1:3" ht="13.5">
      <c r="A159" s="307" t="s">
        <v>1073</v>
      </c>
      <c r="B159" s="307" t="s">
        <v>1098</v>
      </c>
      <c r="C159" s="307">
        <v>1101</v>
      </c>
    </row>
    <row r="160" spans="1:3" ht="13.5">
      <c r="A160" s="307" t="s">
        <v>1074</v>
      </c>
      <c r="B160" s="307" t="s">
        <v>1103</v>
      </c>
      <c r="C160" s="307">
        <v>1102</v>
      </c>
    </row>
    <row r="161" spans="1:3" ht="13.5">
      <c r="A161" s="307" t="s">
        <v>1075</v>
      </c>
      <c r="B161" s="307" t="s">
        <v>1108</v>
      </c>
      <c r="C161" s="307">
        <v>1103</v>
      </c>
    </row>
    <row r="162" spans="1:3" ht="13.5">
      <c r="A162" s="307" t="s">
        <v>1053</v>
      </c>
      <c r="B162" s="307" t="s">
        <v>1113</v>
      </c>
      <c r="C162" s="307">
        <v>1104</v>
      </c>
    </row>
    <row r="163" spans="1:3" ht="13.5">
      <c r="A163" s="307" t="s">
        <v>1076</v>
      </c>
      <c r="B163" s="307" t="s">
        <v>1099</v>
      </c>
      <c r="C163" s="307">
        <v>1111</v>
      </c>
    </row>
    <row r="164" spans="1:3" ht="13.5">
      <c r="A164" s="307" t="s">
        <v>1077</v>
      </c>
      <c r="B164" s="307" t="s">
        <v>1104</v>
      </c>
      <c r="C164" s="307">
        <v>1112</v>
      </c>
    </row>
    <row r="165" spans="1:3" ht="13.5">
      <c r="A165" s="307" t="s">
        <v>1078</v>
      </c>
      <c r="B165" s="307" t="s">
        <v>1109</v>
      </c>
      <c r="C165" s="307">
        <v>1113</v>
      </c>
    </row>
    <row r="166" spans="1:3" ht="13.5">
      <c r="A166" s="307" t="s">
        <v>1054</v>
      </c>
      <c r="B166" s="307" t="s">
        <v>1114</v>
      </c>
      <c r="C166" s="307">
        <v>1114</v>
      </c>
    </row>
    <row r="167" spans="1:3" ht="13.5">
      <c r="A167" s="307" t="s">
        <v>1079</v>
      </c>
      <c r="B167" s="307" t="s">
        <v>1100</v>
      </c>
      <c r="C167" s="307">
        <v>1121</v>
      </c>
    </row>
    <row r="168" spans="1:3" ht="13.5">
      <c r="A168" s="307" t="s">
        <v>1080</v>
      </c>
      <c r="B168" s="307" t="s">
        <v>1105</v>
      </c>
      <c r="C168" s="307">
        <v>1122</v>
      </c>
    </row>
    <row r="169" spans="1:3" ht="13.5">
      <c r="A169" s="307" t="s">
        <v>1081</v>
      </c>
      <c r="B169" s="307" t="s">
        <v>1110</v>
      </c>
      <c r="C169" s="307">
        <v>1123</v>
      </c>
    </row>
    <row r="170" spans="1:3" ht="13.5">
      <c r="A170" s="307" t="s">
        <v>1116</v>
      </c>
      <c r="B170" s="307" t="s">
        <v>1115</v>
      </c>
      <c r="C170" s="307">
        <v>1124</v>
      </c>
    </row>
    <row r="171" spans="1:3" ht="13.5">
      <c r="A171" s="307" t="s">
        <v>1120</v>
      </c>
      <c r="B171" s="307" t="s">
        <v>1121</v>
      </c>
      <c r="C171" s="307">
        <v>1131</v>
      </c>
    </row>
    <row r="172" spans="1:3" ht="13.5">
      <c r="A172" s="307" t="s">
        <v>1122</v>
      </c>
      <c r="B172" s="307" t="s">
        <v>1123</v>
      </c>
      <c r="C172" s="307">
        <v>1132</v>
      </c>
    </row>
    <row r="173" spans="1:3" ht="13.5">
      <c r="A173" s="307" t="s">
        <v>1124</v>
      </c>
      <c r="B173" s="307" t="s">
        <v>1125</v>
      </c>
      <c r="C173" s="307">
        <v>1133</v>
      </c>
    </row>
    <row r="174" spans="1:3" ht="13.5">
      <c r="A174" s="307" t="s">
        <v>1126</v>
      </c>
      <c r="B174" s="307" t="s">
        <v>1127</v>
      </c>
      <c r="C174" s="307">
        <v>1134</v>
      </c>
    </row>
    <row r="175" spans="1:3" ht="13.5">
      <c r="A175" s="307" t="s">
        <v>1128</v>
      </c>
      <c r="B175" s="307" t="s">
        <v>1121</v>
      </c>
      <c r="C175" s="307">
        <v>1141</v>
      </c>
    </row>
    <row r="176" spans="1:3" ht="13.5">
      <c r="A176" s="307" t="s">
        <v>1129</v>
      </c>
      <c r="B176" s="307" t="s">
        <v>1123</v>
      </c>
      <c r="C176" s="307">
        <v>1142</v>
      </c>
    </row>
    <row r="177" spans="1:3" ht="13.5">
      <c r="A177" s="307" t="s">
        <v>1130</v>
      </c>
      <c r="B177" s="307" t="s">
        <v>1125</v>
      </c>
      <c r="C177" s="307">
        <v>1143</v>
      </c>
    </row>
    <row r="178" spans="1:3" ht="13.5">
      <c r="A178" s="307" t="s">
        <v>1131</v>
      </c>
      <c r="B178" s="307" t="s">
        <v>1127</v>
      </c>
      <c r="C178" s="307">
        <v>1144</v>
      </c>
    </row>
    <row r="179" spans="1:3" ht="13.5">
      <c r="A179" s="307" t="s">
        <v>493</v>
      </c>
      <c r="B179" s="307" t="s">
        <v>251</v>
      </c>
      <c r="C179" s="307">
        <v>111</v>
      </c>
    </row>
    <row r="180" spans="1:3" ht="13.5">
      <c r="A180" s="307" t="s">
        <v>730</v>
      </c>
      <c r="B180" s="307" t="s">
        <v>252</v>
      </c>
      <c r="C180" s="307">
        <v>112</v>
      </c>
    </row>
    <row r="181" spans="1:3" ht="13.5">
      <c r="A181" s="307" t="s">
        <v>810</v>
      </c>
      <c r="B181" s="307" t="s">
        <v>400</v>
      </c>
      <c r="C181" s="307">
        <v>113</v>
      </c>
    </row>
    <row r="182" spans="1:3" ht="13.5">
      <c r="A182" s="307" t="s">
        <v>811</v>
      </c>
      <c r="B182" s="307" t="s">
        <v>401</v>
      </c>
      <c r="C182" s="307">
        <v>114</v>
      </c>
    </row>
    <row r="183" spans="1:3" ht="13.5">
      <c r="A183" s="307" t="s">
        <v>494</v>
      </c>
      <c r="B183" s="307" t="s">
        <v>426</v>
      </c>
      <c r="C183" s="307">
        <v>121</v>
      </c>
    </row>
    <row r="184" spans="1:3" ht="13.5">
      <c r="A184" s="307" t="s">
        <v>378</v>
      </c>
      <c r="B184" s="307" t="s">
        <v>427</v>
      </c>
      <c r="C184" s="307">
        <v>122</v>
      </c>
    </row>
    <row r="185" spans="1:3" ht="13.5">
      <c r="A185" s="307" t="s">
        <v>812</v>
      </c>
      <c r="B185" s="307" t="s">
        <v>404</v>
      </c>
      <c r="C185" s="307">
        <v>123</v>
      </c>
    </row>
    <row r="186" spans="1:3" ht="13.5">
      <c r="A186" s="307" t="s">
        <v>586</v>
      </c>
      <c r="B186" s="307" t="s">
        <v>405</v>
      </c>
      <c r="C186" s="307">
        <v>124</v>
      </c>
    </row>
    <row r="187" spans="1:3" ht="13.5">
      <c r="A187" s="307" t="s">
        <v>495</v>
      </c>
      <c r="B187" s="307" t="s">
        <v>428</v>
      </c>
      <c r="C187" s="307">
        <v>131</v>
      </c>
    </row>
    <row r="188" spans="1:3" ht="13.5">
      <c r="A188" s="307" t="s">
        <v>379</v>
      </c>
      <c r="B188" s="307" t="s">
        <v>429</v>
      </c>
      <c r="C188" s="307">
        <v>132</v>
      </c>
    </row>
    <row r="189" spans="1:3" ht="13.5">
      <c r="A189" s="307" t="s">
        <v>587</v>
      </c>
      <c r="B189" s="307" t="s">
        <v>407</v>
      </c>
      <c r="C189" s="307">
        <v>133</v>
      </c>
    </row>
    <row r="190" spans="1:3" ht="13.5">
      <c r="A190" s="307" t="s">
        <v>588</v>
      </c>
      <c r="B190" s="307" t="s">
        <v>409</v>
      </c>
      <c r="C190" s="307">
        <v>134</v>
      </c>
    </row>
    <row r="191" spans="1:3" ht="13.5">
      <c r="A191" s="307" t="s">
        <v>909</v>
      </c>
      <c r="B191" s="307" t="s">
        <v>34</v>
      </c>
      <c r="C191" s="307">
        <v>141</v>
      </c>
    </row>
    <row r="192" spans="1:3" ht="13.5">
      <c r="A192" s="307" t="s">
        <v>380</v>
      </c>
      <c r="B192" s="307" t="s">
        <v>430</v>
      </c>
      <c r="C192" s="307">
        <v>142</v>
      </c>
    </row>
    <row r="193" spans="1:3" ht="13.5">
      <c r="A193" s="307" t="s">
        <v>589</v>
      </c>
      <c r="B193" s="307" t="s">
        <v>410</v>
      </c>
      <c r="C193" s="307">
        <v>143</v>
      </c>
    </row>
    <row r="194" spans="1:3" ht="13.5">
      <c r="A194" s="307" t="s">
        <v>590</v>
      </c>
      <c r="B194" s="307" t="s">
        <v>690</v>
      </c>
      <c r="C194" s="307">
        <v>144</v>
      </c>
    </row>
    <row r="195" spans="1:3" ht="13.5">
      <c r="A195" s="307" t="s">
        <v>910</v>
      </c>
      <c r="B195" s="307" t="s">
        <v>431</v>
      </c>
      <c r="C195" s="307">
        <v>151</v>
      </c>
    </row>
    <row r="196" spans="1:3" ht="13.5">
      <c r="A196" s="307" t="s">
        <v>381</v>
      </c>
      <c r="B196" s="307" t="s">
        <v>432</v>
      </c>
      <c r="C196" s="307">
        <v>152</v>
      </c>
    </row>
    <row r="197" spans="1:3" ht="13.5">
      <c r="A197" s="307" t="s">
        <v>591</v>
      </c>
      <c r="B197" s="307" t="s">
        <v>692</v>
      </c>
      <c r="C197" s="307">
        <v>153</v>
      </c>
    </row>
    <row r="198" spans="1:3" ht="13.5">
      <c r="A198" s="307" t="s">
        <v>592</v>
      </c>
      <c r="B198" s="307" t="s">
        <v>693</v>
      </c>
      <c r="C198" s="307">
        <v>154</v>
      </c>
    </row>
    <row r="199" spans="1:3" ht="13.5">
      <c r="A199" s="307" t="s">
        <v>911</v>
      </c>
      <c r="B199" s="307" t="s">
        <v>433</v>
      </c>
      <c r="C199" s="307">
        <v>161</v>
      </c>
    </row>
    <row r="200" spans="1:3" ht="13.5">
      <c r="A200" s="307" t="s">
        <v>382</v>
      </c>
      <c r="B200" s="307" t="s">
        <v>434</v>
      </c>
      <c r="C200" s="307">
        <v>162</v>
      </c>
    </row>
    <row r="201" spans="1:3" ht="13.5">
      <c r="A201" s="307" t="s">
        <v>814</v>
      </c>
      <c r="B201" s="307" t="s">
        <v>696</v>
      </c>
      <c r="C201" s="307">
        <v>163</v>
      </c>
    </row>
    <row r="202" spans="1:3" ht="13.5">
      <c r="A202" s="307" t="s">
        <v>815</v>
      </c>
      <c r="B202" s="307" t="s">
        <v>697</v>
      </c>
      <c r="C202" s="307">
        <v>164</v>
      </c>
    </row>
    <row r="203" spans="1:3" ht="13.5">
      <c r="A203" s="307" t="s">
        <v>912</v>
      </c>
      <c r="B203" s="307" t="s">
        <v>435</v>
      </c>
      <c r="C203" s="307">
        <v>171</v>
      </c>
    </row>
    <row r="204" spans="1:3" ht="13.5">
      <c r="A204" s="307" t="s">
        <v>383</v>
      </c>
      <c r="B204" s="307" t="s">
        <v>436</v>
      </c>
      <c r="C204" s="307">
        <v>172</v>
      </c>
    </row>
    <row r="205" spans="1:3" ht="13.5">
      <c r="A205" s="307" t="s">
        <v>816</v>
      </c>
      <c r="B205" s="307" t="s">
        <v>700</v>
      </c>
      <c r="C205" s="307">
        <v>173</v>
      </c>
    </row>
    <row r="206" spans="1:3" ht="13.5">
      <c r="A206" s="307" t="s">
        <v>817</v>
      </c>
      <c r="B206" s="307" t="s">
        <v>819</v>
      </c>
      <c r="C206" s="307">
        <v>174</v>
      </c>
    </row>
    <row r="207" spans="1:3" ht="13.5">
      <c r="A207" s="307" t="s">
        <v>913</v>
      </c>
      <c r="B207" s="307" t="s">
        <v>437</v>
      </c>
      <c r="C207" s="307">
        <v>181</v>
      </c>
    </row>
    <row r="208" spans="1:3" ht="13.5">
      <c r="A208" s="307" t="s">
        <v>384</v>
      </c>
      <c r="B208" s="307" t="s">
        <v>438</v>
      </c>
      <c r="C208" s="307">
        <v>182</v>
      </c>
    </row>
    <row r="209" spans="1:3" ht="13.5">
      <c r="A209" s="307" t="s">
        <v>818</v>
      </c>
      <c r="B209" s="307" t="s">
        <v>821</v>
      </c>
      <c r="C209" s="307">
        <v>183</v>
      </c>
    </row>
    <row r="210" spans="1:3" ht="13.5">
      <c r="A210" s="307" t="s">
        <v>748</v>
      </c>
      <c r="B210" s="307" t="s">
        <v>823</v>
      </c>
      <c r="C210" s="307">
        <v>184</v>
      </c>
    </row>
    <row r="211" spans="1:3" ht="13.5">
      <c r="A211" s="307" t="s">
        <v>914</v>
      </c>
      <c r="B211" s="307" t="s">
        <v>439</v>
      </c>
      <c r="C211" s="307">
        <v>191</v>
      </c>
    </row>
    <row r="212" spans="1:3" ht="13.5">
      <c r="A212" s="307" t="s">
        <v>385</v>
      </c>
      <c r="B212" s="307" t="s">
        <v>440</v>
      </c>
      <c r="C212" s="307">
        <v>192</v>
      </c>
    </row>
    <row r="213" spans="1:3" ht="13.5">
      <c r="A213" s="307" t="s">
        <v>749</v>
      </c>
      <c r="B213" s="307" t="s">
        <v>824</v>
      </c>
      <c r="C213" s="307">
        <v>193</v>
      </c>
    </row>
    <row r="214" spans="1:3" ht="13.5">
      <c r="A214" s="307" t="s">
        <v>750</v>
      </c>
      <c r="B214" s="307" t="s">
        <v>826</v>
      </c>
      <c r="C214" s="307">
        <v>194</v>
      </c>
    </row>
    <row r="215" spans="1:3" ht="13.5">
      <c r="A215" s="307" t="s">
        <v>773</v>
      </c>
      <c r="B215" s="307" t="s">
        <v>771</v>
      </c>
      <c r="C215" s="307">
        <v>11</v>
      </c>
    </row>
    <row r="216" spans="1:3" ht="13.5">
      <c r="A216" s="307" t="s">
        <v>774</v>
      </c>
      <c r="B216" s="307" t="s">
        <v>772</v>
      </c>
      <c r="C216" s="307">
        <v>12</v>
      </c>
    </row>
    <row r="217" spans="1:3" ht="13.5">
      <c r="A217" s="307" t="s">
        <v>546</v>
      </c>
      <c r="B217" s="307" t="s">
        <v>828</v>
      </c>
      <c r="C217" s="307">
        <v>13</v>
      </c>
    </row>
    <row r="218" spans="1:3" ht="13.5">
      <c r="A218" s="307" t="s">
        <v>547</v>
      </c>
      <c r="B218" s="307" t="s">
        <v>829</v>
      </c>
      <c r="C218" s="307">
        <v>14</v>
      </c>
    </row>
    <row r="219" spans="1:3" ht="13.5">
      <c r="A219" s="307" t="s">
        <v>915</v>
      </c>
      <c r="B219" s="307" t="s">
        <v>486</v>
      </c>
      <c r="C219" s="307">
        <v>201</v>
      </c>
    </row>
    <row r="220" spans="1:3" ht="13.5">
      <c r="A220" s="307" t="s">
        <v>386</v>
      </c>
      <c r="B220" s="307" t="s">
        <v>487</v>
      </c>
      <c r="C220" s="307">
        <v>202</v>
      </c>
    </row>
    <row r="221" spans="1:3" ht="13.5">
      <c r="A221" s="307" t="s">
        <v>751</v>
      </c>
      <c r="B221" s="307" t="s">
        <v>832</v>
      </c>
      <c r="C221" s="307">
        <v>203</v>
      </c>
    </row>
    <row r="222" spans="1:3" ht="13.5">
      <c r="A222" s="307" t="s">
        <v>752</v>
      </c>
      <c r="B222" s="307" t="s">
        <v>655</v>
      </c>
      <c r="C222" s="307">
        <v>204</v>
      </c>
    </row>
    <row r="223" spans="1:3" ht="13.5">
      <c r="A223" s="307" t="s">
        <v>916</v>
      </c>
      <c r="B223" s="307" t="s">
        <v>488</v>
      </c>
      <c r="C223" s="307">
        <v>211</v>
      </c>
    </row>
    <row r="224" spans="1:3" ht="13.5">
      <c r="A224" s="307" t="s">
        <v>387</v>
      </c>
      <c r="B224" s="307" t="s">
        <v>489</v>
      </c>
      <c r="C224" s="307">
        <v>212</v>
      </c>
    </row>
    <row r="225" spans="1:3" ht="13.5">
      <c r="A225" s="307" t="s">
        <v>753</v>
      </c>
      <c r="B225" s="307" t="s">
        <v>658</v>
      </c>
      <c r="C225" s="307">
        <v>213</v>
      </c>
    </row>
    <row r="226" spans="1:3" ht="13.5">
      <c r="A226" s="307" t="s">
        <v>754</v>
      </c>
      <c r="B226" s="307" t="s">
        <v>659</v>
      </c>
      <c r="C226" s="307">
        <v>214</v>
      </c>
    </row>
    <row r="227" spans="1:3" ht="13.5">
      <c r="A227" s="307" t="s">
        <v>917</v>
      </c>
      <c r="B227" s="307" t="s">
        <v>490</v>
      </c>
      <c r="C227" s="307">
        <v>221</v>
      </c>
    </row>
    <row r="228" spans="1:3" ht="13.5">
      <c r="A228" s="307" t="s">
        <v>388</v>
      </c>
      <c r="B228" s="307" t="s">
        <v>491</v>
      </c>
      <c r="C228" s="307">
        <v>222</v>
      </c>
    </row>
    <row r="229" spans="1:3" ht="13.5">
      <c r="A229" s="307" t="s">
        <v>625</v>
      </c>
      <c r="B229" s="307" t="s">
        <v>661</v>
      </c>
      <c r="C229" s="307">
        <v>223</v>
      </c>
    </row>
    <row r="230" spans="1:3" ht="13.5">
      <c r="A230" s="307" t="s">
        <v>628</v>
      </c>
      <c r="B230" s="307" t="s">
        <v>663</v>
      </c>
      <c r="C230" s="307">
        <v>224</v>
      </c>
    </row>
    <row r="231" spans="1:3" ht="13.5">
      <c r="A231" s="307" t="s">
        <v>918</v>
      </c>
      <c r="B231" s="307" t="s">
        <v>492</v>
      </c>
      <c r="C231" s="307">
        <v>231</v>
      </c>
    </row>
    <row r="232" spans="1:3" ht="13.5">
      <c r="A232" s="307" t="s">
        <v>389</v>
      </c>
      <c r="B232" s="307" t="s">
        <v>740</v>
      </c>
      <c r="C232" s="307">
        <v>232</v>
      </c>
    </row>
    <row r="233" spans="1:3" ht="13.5">
      <c r="A233" s="307" t="s">
        <v>633</v>
      </c>
      <c r="B233" s="307" t="s">
        <v>664</v>
      </c>
      <c r="C233" s="307">
        <v>233</v>
      </c>
    </row>
    <row r="234" spans="1:3" ht="13.5">
      <c r="A234" s="307" t="s">
        <v>634</v>
      </c>
      <c r="B234" s="307" t="s">
        <v>833</v>
      </c>
      <c r="C234" s="307">
        <v>234</v>
      </c>
    </row>
    <row r="235" spans="1:3" ht="13.5">
      <c r="A235" s="307" t="s">
        <v>289</v>
      </c>
      <c r="B235" s="307" t="s">
        <v>741</v>
      </c>
      <c r="C235" s="307">
        <v>241</v>
      </c>
    </row>
    <row r="236" spans="1:3" ht="13.5">
      <c r="A236" s="307" t="s">
        <v>390</v>
      </c>
      <c r="B236" s="307" t="s">
        <v>742</v>
      </c>
      <c r="C236" s="307">
        <v>242</v>
      </c>
    </row>
    <row r="237" spans="1:3" ht="13.5">
      <c r="A237" s="307" t="s">
        <v>639</v>
      </c>
      <c r="B237" s="307" t="s">
        <v>835</v>
      </c>
      <c r="C237" s="307">
        <v>243</v>
      </c>
    </row>
    <row r="238" spans="1:3" ht="13.5">
      <c r="A238" s="307" t="s">
        <v>640</v>
      </c>
      <c r="B238" s="307" t="s">
        <v>836</v>
      </c>
      <c r="C238" s="307">
        <v>244</v>
      </c>
    </row>
    <row r="239" spans="1:3" ht="13.5">
      <c r="A239" s="307" t="s">
        <v>290</v>
      </c>
      <c r="B239" s="307" t="s">
        <v>743</v>
      </c>
      <c r="C239" s="307">
        <v>251</v>
      </c>
    </row>
    <row r="240" spans="1:3" ht="13.5">
      <c r="A240" s="307" t="s">
        <v>159</v>
      </c>
      <c r="B240" s="307" t="s">
        <v>744</v>
      </c>
      <c r="C240" s="307">
        <v>252</v>
      </c>
    </row>
    <row r="241" spans="1:3" ht="13.5">
      <c r="A241" s="307" t="s">
        <v>645</v>
      </c>
      <c r="B241" s="307" t="s">
        <v>839</v>
      </c>
      <c r="C241" s="307">
        <v>253</v>
      </c>
    </row>
    <row r="242" spans="1:3" ht="13.5">
      <c r="A242" s="307" t="s">
        <v>648</v>
      </c>
      <c r="B242" s="307" t="s">
        <v>840</v>
      </c>
      <c r="C242" s="307">
        <v>254</v>
      </c>
    </row>
    <row r="243" spans="1:3" ht="13.5">
      <c r="A243" s="307" t="s">
        <v>757</v>
      </c>
      <c r="B243" s="307" t="s">
        <v>745</v>
      </c>
      <c r="C243" s="307">
        <v>261</v>
      </c>
    </row>
    <row r="244" spans="1:3" ht="13.5">
      <c r="A244" s="307" t="s">
        <v>160</v>
      </c>
      <c r="B244" s="307" t="s">
        <v>746</v>
      </c>
      <c r="C244" s="307">
        <v>262</v>
      </c>
    </row>
    <row r="245" spans="1:3" ht="13.5">
      <c r="A245" s="307" t="s">
        <v>653</v>
      </c>
      <c r="B245" s="307" t="s">
        <v>843</v>
      </c>
      <c r="C245" s="307">
        <v>263</v>
      </c>
    </row>
    <row r="246" spans="1:3" ht="13.5">
      <c r="A246" s="307" t="s">
        <v>395</v>
      </c>
      <c r="B246" s="307" t="s">
        <v>844</v>
      </c>
      <c r="C246" s="307">
        <v>264</v>
      </c>
    </row>
    <row r="247" spans="1:3" ht="13.5">
      <c r="A247" s="307" t="s">
        <v>758</v>
      </c>
      <c r="B247" s="307" t="s">
        <v>747</v>
      </c>
      <c r="C247" s="307">
        <v>271</v>
      </c>
    </row>
    <row r="248" spans="1:3" ht="13.5">
      <c r="A248" s="307" t="s">
        <v>161</v>
      </c>
      <c r="B248" s="307" t="s">
        <v>37</v>
      </c>
      <c r="C248" s="307">
        <v>272</v>
      </c>
    </row>
    <row r="249" spans="1:3" ht="13.5">
      <c r="A249" s="307" t="s">
        <v>398</v>
      </c>
      <c r="B249" s="307" t="s">
        <v>846</v>
      </c>
      <c r="C249" s="307">
        <v>273</v>
      </c>
    </row>
    <row r="250" spans="1:3" ht="13.5">
      <c r="A250" s="307" t="s">
        <v>399</v>
      </c>
      <c r="B250" s="307" t="s">
        <v>848</v>
      </c>
      <c r="C250" s="307">
        <v>274</v>
      </c>
    </row>
    <row r="251" spans="1:3" ht="13.5">
      <c r="A251" s="307" t="s">
        <v>759</v>
      </c>
      <c r="B251" s="307" t="s">
        <v>13</v>
      </c>
      <c r="C251" s="307">
        <v>281</v>
      </c>
    </row>
    <row r="252" spans="1:3" ht="13.5">
      <c r="A252" s="307" t="s">
        <v>162</v>
      </c>
      <c r="B252" s="307" t="s">
        <v>14</v>
      </c>
      <c r="C252" s="307">
        <v>282</v>
      </c>
    </row>
    <row r="253" spans="1:3" ht="13.5">
      <c r="A253" s="307" t="s">
        <v>402</v>
      </c>
      <c r="B253" s="307" t="s">
        <v>849</v>
      </c>
      <c r="C253" s="307">
        <v>283</v>
      </c>
    </row>
    <row r="254" spans="1:3" ht="13.5">
      <c r="A254" s="307" t="s">
        <v>403</v>
      </c>
      <c r="B254" s="307" t="s">
        <v>851</v>
      </c>
      <c r="C254" s="307">
        <v>284</v>
      </c>
    </row>
    <row r="255" spans="1:3" ht="13.5">
      <c r="A255" s="307" t="s">
        <v>760</v>
      </c>
      <c r="B255" s="307" t="s">
        <v>15</v>
      </c>
      <c r="C255" s="307">
        <v>291</v>
      </c>
    </row>
    <row r="256" spans="1:3" ht="13.5">
      <c r="A256" s="307" t="s">
        <v>163</v>
      </c>
      <c r="B256" s="307" t="s">
        <v>16</v>
      </c>
      <c r="C256" s="307">
        <v>292</v>
      </c>
    </row>
    <row r="257" spans="1:3" ht="13.5">
      <c r="A257" s="307" t="s">
        <v>406</v>
      </c>
      <c r="B257" s="307" t="s">
        <v>853</v>
      </c>
      <c r="C257" s="307">
        <v>293</v>
      </c>
    </row>
    <row r="258" spans="1:3" ht="13.5">
      <c r="A258" s="307" t="s">
        <v>408</v>
      </c>
      <c r="B258" s="307" t="s">
        <v>854</v>
      </c>
      <c r="C258" s="307">
        <v>294</v>
      </c>
    </row>
    <row r="259" spans="1:3" ht="13.5">
      <c r="A259" s="307" t="s">
        <v>277</v>
      </c>
      <c r="B259" s="307" t="s">
        <v>512</v>
      </c>
      <c r="C259" s="307">
        <v>21</v>
      </c>
    </row>
    <row r="260" spans="1:3" ht="13.5">
      <c r="A260" s="307" t="s">
        <v>278</v>
      </c>
      <c r="B260" s="307" t="s">
        <v>513</v>
      </c>
      <c r="C260" s="307">
        <v>22</v>
      </c>
    </row>
    <row r="261" spans="1:3" ht="13.5">
      <c r="A261" s="307" t="s">
        <v>548</v>
      </c>
      <c r="B261" s="307" t="s">
        <v>857</v>
      </c>
      <c r="C261" s="307">
        <v>23</v>
      </c>
    </row>
    <row r="262" spans="1:3" ht="13.5">
      <c r="A262" s="307" t="s">
        <v>549</v>
      </c>
      <c r="B262" s="307" t="s">
        <v>858</v>
      </c>
      <c r="C262" s="307">
        <v>24</v>
      </c>
    </row>
    <row r="263" spans="1:3" ht="13.5">
      <c r="A263" s="307" t="s">
        <v>761</v>
      </c>
      <c r="B263" s="307" t="s">
        <v>17</v>
      </c>
      <c r="C263" s="307">
        <v>301</v>
      </c>
    </row>
    <row r="264" spans="1:3" ht="13.5">
      <c r="A264" s="307" t="s">
        <v>164</v>
      </c>
      <c r="B264" s="307" t="s">
        <v>18</v>
      </c>
      <c r="C264" s="307">
        <v>302</v>
      </c>
    </row>
    <row r="265" spans="1:3" ht="13.5">
      <c r="A265" s="307" t="s">
        <v>411</v>
      </c>
      <c r="B265" s="307" t="s">
        <v>861</v>
      </c>
      <c r="C265" s="307">
        <v>303</v>
      </c>
    </row>
    <row r="266" spans="1:3" ht="13.5">
      <c r="A266" s="307" t="s">
        <v>691</v>
      </c>
      <c r="B266" s="307" t="s">
        <v>862</v>
      </c>
      <c r="C266" s="307">
        <v>304</v>
      </c>
    </row>
    <row r="267" spans="1:3" ht="13.5">
      <c r="A267" s="307" t="s">
        <v>762</v>
      </c>
      <c r="B267" s="307" t="s">
        <v>19</v>
      </c>
      <c r="C267" s="307">
        <v>311</v>
      </c>
    </row>
    <row r="268" spans="1:3" ht="13.5">
      <c r="A268" s="307" t="s">
        <v>165</v>
      </c>
      <c r="B268" s="307" t="s">
        <v>424</v>
      </c>
      <c r="C268" s="307">
        <v>312</v>
      </c>
    </row>
    <row r="269" spans="1:3" ht="13.5">
      <c r="A269" s="307" t="s">
        <v>694</v>
      </c>
      <c r="B269" s="307" t="s">
        <v>864</v>
      </c>
      <c r="C269" s="307">
        <v>313</v>
      </c>
    </row>
    <row r="270" spans="1:3" ht="13.5">
      <c r="A270" s="307" t="s">
        <v>695</v>
      </c>
      <c r="B270" s="307" t="s">
        <v>866</v>
      </c>
      <c r="C270" s="307">
        <v>314</v>
      </c>
    </row>
    <row r="271" spans="1:3" ht="13.5">
      <c r="A271" s="307" t="s">
        <v>763</v>
      </c>
      <c r="B271" s="307" t="s">
        <v>425</v>
      </c>
      <c r="C271" s="307">
        <v>321</v>
      </c>
    </row>
    <row r="272" spans="1:3" ht="13.5">
      <c r="A272" s="307" t="s">
        <v>166</v>
      </c>
      <c r="B272" s="307" t="s">
        <v>308</v>
      </c>
      <c r="C272" s="307">
        <v>322</v>
      </c>
    </row>
    <row r="273" spans="1:3" ht="13.5">
      <c r="A273" s="307" t="s">
        <v>698</v>
      </c>
      <c r="B273" s="307" t="s">
        <v>867</v>
      </c>
      <c r="C273" s="307">
        <v>323</v>
      </c>
    </row>
    <row r="274" spans="1:3" ht="13.5">
      <c r="A274" s="307" t="s">
        <v>699</v>
      </c>
      <c r="B274" s="307" t="s">
        <v>332</v>
      </c>
      <c r="C274" s="307">
        <v>324</v>
      </c>
    </row>
    <row r="275" spans="1:3" ht="13.5">
      <c r="A275" s="307" t="s">
        <v>764</v>
      </c>
      <c r="B275" s="307" t="s">
        <v>309</v>
      </c>
      <c r="C275" s="307">
        <v>331</v>
      </c>
    </row>
    <row r="276" spans="1:3" ht="13.5">
      <c r="A276" s="307" t="s">
        <v>167</v>
      </c>
      <c r="B276" s="307" t="s">
        <v>310</v>
      </c>
      <c r="C276" s="307">
        <v>332</v>
      </c>
    </row>
    <row r="277" spans="1:3" ht="13.5">
      <c r="A277" s="307" t="s">
        <v>820</v>
      </c>
      <c r="B277" s="307" t="s">
        <v>334</v>
      </c>
      <c r="C277" s="307">
        <v>333</v>
      </c>
    </row>
    <row r="278" spans="1:3" ht="13.5">
      <c r="A278" s="307" t="s">
        <v>822</v>
      </c>
      <c r="B278" s="307" t="s">
        <v>335</v>
      </c>
      <c r="C278" s="307">
        <v>334</v>
      </c>
    </row>
    <row r="279" spans="1:3" ht="13.5">
      <c r="A279" s="307" t="s">
        <v>765</v>
      </c>
      <c r="B279" s="307" t="s">
        <v>311</v>
      </c>
      <c r="C279" s="307">
        <v>341</v>
      </c>
    </row>
    <row r="280" spans="1:3" ht="13.5">
      <c r="A280" s="307" t="s">
        <v>168</v>
      </c>
      <c r="B280" s="307" t="s">
        <v>77</v>
      </c>
      <c r="C280" s="307">
        <v>342</v>
      </c>
    </row>
    <row r="281" spans="1:3" ht="13.5">
      <c r="A281" s="307" t="s">
        <v>825</v>
      </c>
      <c r="B281" s="307" t="s">
        <v>338</v>
      </c>
      <c r="C281" s="307">
        <v>343</v>
      </c>
    </row>
    <row r="282" spans="1:3" ht="13.5">
      <c r="A282" s="307" t="s">
        <v>827</v>
      </c>
      <c r="B282" s="307" t="s">
        <v>339</v>
      </c>
      <c r="C282" s="307">
        <v>344</v>
      </c>
    </row>
    <row r="283" spans="1:3" ht="13.5">
      <c r="A283" s="307" t="s">
        <v>766</v>
      </c>
      <c r="B283" s="307" t="s">
        <v>78</v>
      </c>
      <c r="C283" s="307">
        <v>351</v>
      </c>
    </row>
    <row r="284" spans="1:3" ht="13.5">
      <c r="A284" s="307" t="s">
        <v>169</v>
      </c>
      <c r="B284" s="307" t="s">
        <v>458</v>
      </c>
      <c r="C284" s="307">
        <v>352</v>
      </c>
    </row>
    <row r="285" spans="1:3" ht="13.5">
      <c r="A285" s="307" t="s">
        <v>830</v>
      </c>
      <c r="B285" s="307" t="s">
        <v>342</v>
      </c>
      <c r="C285" s="307">
        <v>353</v>
      </c>
    </row>
    <row r="286" spans="1:3" ht="13.5">
      <c r="A286" s="307" t="s">
        <v>831</v>
      </c>
      <c r="B286" s="307" t="s">
        <v>343</v>
      </c>
      <c r="C286" s="307">
        <v>354</v>
      </c>
    </row>
    <row r="287" spans="1:3" ht="13.5">
      <c r="A287" s="307" t="s">
        <v>767</v>
      </c>
      <c r="B287" s="307" t="s">
        <v>459</v>
      </c>
      <c r="C287" s="307">
        <v>361</v>
      </c>
    </row>
    <row r="288" spans="1:3" ht="13.5">
      <c r="A288" s="307" t="s">
        <v>170</v>
      </c>
      <c r="B288" s="307" t="s">
        <v>460</v>
      </c>
      <c r="C288" s="307">
        <v>362</v>
      </c>
    </row>
    <row r="289" spans="1:3" ht="13.5">
      <c r="A289" s="307" t="s">
        <v>656</v>
      </c>
      <c r="B289" s="307" t="s">
        <v>345</v>
      </c>
      <c r="C289" s="307">
        <v>363</v>
      </c>
    </row>
    <row r="290" spans="1:3" ht="13.5">
      <c r="A290" s="307" t="s">
        <v>657</v>
      </c>
      <c r="B290" s="307" t="s">
        <v>347</v>
      </c>
      <c r="C290" s="307">
        <v>364</v>
      </c>
    </row>
    <row r="291" spans="1:3" ht="13.5">
      <c r="A291" s="307" t="s">
        <v>218</v>
      </c>
      <c r="B291" s="307" t="s">
        <v>461</v>
      </c>
      <c r="C291" s="307">
        <v>371</v>
      </c>
    </row>
    <row r="292" spans="1:3" ht="13.5">
      <c r="A292" s="307" t="s">
        <v>171</v>
      </c>
      <c r="B292" s="307" t="s">
        <v>462</v>
      </c>
      <c r="C292" s="307">
        <v>372</v>
      </c>
    </row>
    <row r="293" spans="1:3" ht="13.5">
      <c r="A293" s="307" t="s">
        <v>660</v>
      </c>
      <c r="B293" s="307" t="s">
        <v>348</v>
      </c>
      <c r="C293" s="307">
        <v>373</v>
      </c>
    </row>
    <row r="294" spans="1:3" ht="13.5">
      <c r="A294" s="307" t="s">
        <v>662</v>
      </c>
      <c r="B294" s="307" t="s">
        <v>985</v>
      </c>
      <c r="C294" s="307">
        <v>374</v>
      </c>
    </row>
    <row r="295" spans="1:3" ht="13.5">
      <c r="A295" s="307" t="s">
        <v>219</v>
      </c>
      <c r="B295" s="307" t="s">
        <v>86</v>
      </c>
      <c r="C295" s="307">
        <v>381</v>
      </c>
    </row>
    <row r="296" spans="1:3" ht="13.5">
      <c r="A296" s="307" t="s">
        <v>172</v>
      </c>
      <c r="B296" s="307" t="s">
        <v>87</v>
      </c>
      <c r="C296" s="307">
        <v>382</v>
      </c>
    </row>
    <row r="297" spans="1:3" ht="13.5">
      <c r="A297" s="307" t="s">
        <v>665</v>
      </c>
      <c r="B297" s="307" t="s">
        <v>987</v>
      </c>
      <c r="C297" s="307">
        <v>383</v>
      </c>
    </row>
    <row r="298" spans="1:3" ht="13.5">
      <c r="A298" s="307" t="s">
        <v>834</v>
      </c>
      <c r="B298" s="307" t="s">
        <v>988</v>
      </c>
      <c r="C298" s="307">
        <v>384</v>
      </c>
    </row>
    <row r="299" spans="1:3" ht="13.5">
      <c r="A299" s="307" t="s">
        <v>220</v>
      </c>
      <c r="B299" s="307" t="s">
        <v>88</v>
      </c>
      <c r="C299" s="307">
        <v>391</v>
      </c>
    </row>
    <row r="300" spans="1:3" ht="13.5">
      <c r="A300" s="307" t="s">
        <v>173</v>
      </c>
      <c r="B300" s="307" t="s">
        <v>89</v>
      </c>
      <c r="C300" s="307">
        <v>392</v>
      </c>
    </row>
    <row r="301" spans="1:3" ht="13.5">
      <c r="A301" s="307" t="s">
        <v>837</v>
      </c>
      <c r="B301" s="307" t="s">
        <v>991</v>
      </c>
      <c r="C301" s="307">
        <v>393</v>
      </c>
    </row>
    <row r="302" spans="1:3" ht="13.5">
      <c r="A302" s="307" t="s">
        <v>838</v>
      </c>
      <c r="B302" s="307" t="s">
        <v>992</v>
      </c>
      <c r="C302" s="307">
        <v>394</v>
      </c>
    </row>
    <row r="303" spans="1:3" ht="13.5">
      <c r="A303" s="307" t="s">
        <v>279</v>
      </c>
      <c r="B303" s="307" t="s">
        <v>514</v>
      </c>
      <c r="C303" s="307">
        <v>31</v>
      </c>
    </row>
    <row r="304" spans="1:3" ht="13.5">
      <c r="A304" s="307" t="s">
        <v>280</v>
      </c>
      <c r="B304" s="307" t="s">
        <v>43</v>
      </c>
      <c r="C304" s="307">
        <v>32</v>
      </c>
    </row>
    <row r="305" spans="1:3" ht="13.5">
      <c r="A305" s="307" t="s">
        <v>550</v>
      </c>
      <c r="B305" s="307" t="s">
        <v>362</v>
      </c>
      <c r="C305" s="307">
        <v>33</v>
      </c>
    </row>
    <row r="306" spans="1:3" ht="13.5">
      <c r="A306" s="307" t="s">
        <v>551</v>
      </c>
      <c r="B306" s="307" t="s">
        <v>363</v>
      </c>
      <c r="C306" s="307">
        <v>34</v>
      </c>
    </row>
    <row r="307" spans="1:3" ht="13.5">
      <c r="A307" s="307" t="s">
        <v>221</v>
      </c>
      <c r="B307" s="307" t="s">
        <v>90</v>
      </c>
      <c r="C307" s="307">
        <v>401</v>
      </c>
    </row>
    <row r="308" spans="1:3" ht="13.5">
      <c r="A308" s="307" t="s">
        <v>174</v>
      </c>
      <c r="B308" s="307" t="s">
        <v>91</v>
      </c>
      <c r="C308" s="307">
        <v>402</v>
      </c>
    </row>
    <row r="309" spans="1:3" ht="13.5">
      <c r="A309" s="307" t="s">
        <v>841</v>
      </c>
      <c r="B309" s="307" t="s">
        <v>365</v>
      </c>
      <c r="C309" s="307">
        <v>403</v>
      </c>
    </row>
    <row r="310" spans="1:3" ht="13.5">
      <c r="A310" s="307" t="s">
        <v>842</v>
      </c>
      <c r="B310" s="307" t="s">
        <v>367</v>
      </c>
      <c r="C310" s="307">
        <v>404</v>
      </c>
    </row>
    <row r="311" spans="1:3" ht="13.5">
      <c r="A311" s="307" t="s">
        <v>222</v>
      </c>
      <c r="B311" s="307" t="s">
        <v>92</v>
      </c>
      <c r="C311" s="307">
        <v>411</v>
      </c>
    </row>
    <row r="312" spans="1:3" ht="13.5">
      <c r="A312" s="307" t="s">
        <v>175</v>
      </c>
      <c r="B312" s="307" t="s">
        <v>93</v>
      </c>
      <c r="C312" s="307">
        <v>412</v>
      </c>
    </row>
    <row r="313" spans="1:3" ht="13.5">
      <c r="A313" s="307" t="s">
        <v>845</v>
      </c>
      <c r="B313" s="307" t="s">
        <v>701</v>
      </c>
      <c r="C313" s="307">
        <v>413</v>
      </c>
    </row>
    <row r="314" spans="1:3" ht="13.5">
      <c r="A314" s="307" t="s">
        <v>847</v>
      </c>
      <c r="B314" s="307" t="s">
        <v>703</v>
      </c>
      <c r="C314" s="307">
        <v>414</v>
      </c>
    </row>
    <row r="315" spans="1:3" ht="13.5">
      <c r="A315" s="307" t="s">
        <v>213</v>
      </c>
      <c r="B315" s="307" t="s">
        <v>94</v>
      </c>
      <c r="C315" s="307">
        <v>421</v>
      </c>
    </row>
    <row r="316" spans="1:3" ht="13.5">
      <c r="A316" s="307" t="s">
        <v>176</v>
      </c>
      <c r="B316" s="307" t="s">
        <v>95</v>
      </c>
      <c r="C316" s="307">
        <v>422</v>
      </c>
    </row>
    <row r="317" spans="1:3" ht="13.5">
      <c r="A317" s="307" t="s">
        <v>850</v>
      </c>
      <c r="B317" s="307" t="s">
        <v>705</v>
      </c>
      <c r="C317" s="307">
        <v>423</v>
      </c>
    </row>
    <row r="318" spans="1:3" ht="13.5">
      <c r="A318" s="307" t="s">
        <v>852</v>
      </c>
      <c r="B318" s="307" t="s">
        <v>706</v>
      </c>
      <c r="C318" s="307">
        <v>424</v>
      </c>
    </row>
    <row r="319" spans="1:3" ht="13.5">
      <c r="A319" s="307" t="s">
        <v>214</v>
      </c>
      <c r="B319" s="307" t="s">
        <v>96</v>
      </c>
      <c r="C319" s="307">
        <v>431</v>
      </c>
    </row>
    <row r="320" spans="1:3" ht="13.5">
      <c r="A320" s="307" t="s">
        <v>177</v>
      </c>
      <c r="B320" s="307" t="s">
        <v>97</v>
      </c>
      <c r="C320" s="307">
        <v>432</v>
      </c>
    </row>
    <row r="321" spans="1:3" ht="13.5">
      <c r="A321" s="307" t="s">
        <v>855</v>
      </c>
      <c r="B321" s="307" t="s">
        <v>709</v>
      </c>
      <c r="C321" s="307">
        <v>433</v>
      </c>
    </row>
    <row r="322" spans="1:3" ht="13.5">
      <c r="A322" s="307" t="s">
        <v>856</v>
      </c>
      <c r="B322" s="307" t="s">
        <v>482</v>
      </c>
      <c r="C322" s="307">
        <v>434</v>
      </c>
    </row>
    <row r="323" spans="1:3" ht="13.5">
      <c r="A323" s="307" t="s">
        <v>215</v>
      </c>
      <c r="B323" s="307" t="s">
        <v>269</v>
      </c>
      <c r="C323" s="307">
        <v>441</v>
      </c>
    </row>
    <row r="324" spans="1:3" ht="13.5">
      <c r="A324" s="307" t="s">
        <v>178</v>
      </c>
      <c r="B324" s="307" t="s">
        <v>270</v>
      </c>
      <c r="C324" s="307">
        <v>442</v>
      </c>
    </row>
    <row r="325" spans="1:3" ht="13.5">
      <c r="A325" s="307" t="s">
        <v>859</v>
      </c>
      <c r="B325" s="307" t="s">
        <v>483</v>
      </c>
      <c r="C325" s="307">
        <v>443</v>
      </c>
    </row>
    <row r="326" spans="1:3" ht="13.5">
      <c r="A326" s="307" t="s">
        <v>860</v>
      </c>
      <c r="B326" s="307" t="s">
        <v>484</v>
      </c>
      <c r="C326" s="307">
        <v>444</v>
      </c>
    </row>
    <row r="327" spans="1:3" ht="13.5">
      <c r="A327" s="307" t="s">
        <v>216</v>
      </c>
      <c r="B327" s="307" t="s">
        <v>271</v>
      </c>
      <c r="C327" s="307">
        <v>451</v>
      </c>
    </row>
    <row r="328" spans="1:3" ht="13.5">
      <c r="A328" s="307" t="s">
        <v>521</v>
      </c>
      <c r="B328" s="307" t="s">
        <v>272</v>
      </c>
      <c r="C328" s="307">
        <v>452</v>
      </c>
    </row>
    <row r="329" spans="1:3" ht="13.5">
      <c r="A329" s="307" t="s">
        <v>863</v>
      </c>
      <c r="B329" s="307" t="s">
        <v>711</v>
      </c>
      <c r="C329" s="307">
        <v>453</v>
      </c>
    </row>
    <row r="330" spans="1:3" ht="13.5">
      <c r="A330" s="307" t="s">
        <v>865</v>
      </c>
      <c r="B330" s="307" t="s">
        <v>76</v>
      </c>
      <c r="C330" s="307">
        <v>454</v>
      </c>
    </row>
    <row r="331" spans="1:3" ht="13.5">
      <c r="A331" s="307" t="s">
        <v>217</v>
      </c>
      <c r="B331" s="307" t="s">
        <v>273</v>
      </c>
      <c r="C331" s="307">
        <v>461</v>
      </c>
    </row>
    <row r="332" spans="1:3" ht="13.5">
      <c r="A332" s="307" t="s">
        <v>522</v>
      </c>
      <c r="B332" s="307" t="s">
        <v>274</v>
      </c>
      <c r="C332" s="307">
        <v>462</v>
      </c>
    </row>
    <row r="333" spans="1:3" ht="13.5">
      <c r="A333" s="307" t="s">
        <v>868</v>
      </c>
      <c r="B333" s="307" t="s">
        <v>554</v>
      </c>
      <c r="C333" s="307">
        <v>463</v>
      </c>
    </row>
    <row r="334" spans="1:3" ht="13.5">
      <c r="A334" s="307" t="s">
        <v>333</v>
      </c>
      <c r="B334" s="307" t="s">
        <v>556</v>
      </c>
      <c r="C334" s="307">
        <v>464</v>
      </c>
    </row>
    <row r="335" spans="1:3" ht="13.5">
      <c r="A335" s="307" t="s">
        <v>957</v>
      </c>
      <c r="B335" s="307" t="s">
        <v>275</v>
      </c>
      <c r="C335" s="307">
        <v>471</v>
      </c>
    </row>
    <row r="336" spans="1:3" ht="13.5">
      <c r="A336" s="307" t="s">
        <v>523</v>
      </c>
      <c r="B336" s="307" t="s">
        <v>276</v>
      </c>
      <c r="C336" s="307">
        <v>472</v>
      </c>
    </row>
    <row r="337" spans="1:3" ht="13.5">
      <c r="A337" s="307" t="s">
        <v>336</v>
      </c>
      <c r="B337" s="307" t="s">
        <v>717</v>
      </c>
      <c r="C337" s="307">
        <v>473</v>
      </c>
    </row>
    <row r="338" spans="1:3" ht="13.5">
      <c r="A338" s="307" t="s">
        <v>337</v>
      </c>
      <c r="B338" s="307" t="s">
        <v>718</v>
      </c>
      <c r="C338" s="307">
        <v>474</v>
      </c>
    </row>
    <row r="339" spans="1:3" ht="13.5">
      <c r="A339" s="307" t="s">
        <v>958</v>
      </c>
      <c r="B339" s="307" t="s">
        <v>98</v>
      </c>
      <c r="C339" s="307">
        <v>481</v>
      </c>
    </row>
    <row r="340" spans="1:3" ht="13.5">
      <c r="A340" s="307" t="s">
        <v>524</v>
      </c>
      <c r="B340" s="307" t="s">
        <v>99</v>
      </c>
      <c r="C340" s="307">
        <v>482</v>
      </c>
    </row>
    <row r="341" spans="1:3" ht="13.5">
      <c r="A341" s="307" t="s">
        <v>340</v>
      </c>
      <c r="B341" s="307" t="s">
        <v>721</v>
      </c>
      <c r="C341" s="307">
        <v>483</v>
      </c>
    </row>
    <row r="342" spans="1:3" ht="13.5">
      <c r="A342" s="307" t="s">
        <v>341</v>
      </c>
      <c r="B342" s="307" t="s">
        <v>722</v>
      </c>
      <c r="C342" s="307">
        <v>484</v>
      </c>
    </row>
    <row r="343" spans="1:3" ht="13.5">
      <c r="A343" s="307" t="s">
        <v>959</v>
      </c>
      <c r="B343" s="307" t="s">
        <v>100</v>
      </c>
      <c r="C343" s="307">
        <v>491</v>
      </c>
    </row>
    <row r="344" spans="1:3" ht="13.5">
      <c r="A344" s="307" t="s">
        <v>525</v>
      </c>
      <c r="B344" s="307" t="s">
        <v>101</v>
      </c>
      <c r="C344" s="307">
        <v>492</v>
      </c>
    </row>
    <row r="345" spans="1:3" ht="13.5">
      <c r="A345" s="307" t="s">
        <v>344</v>
      </c>
      <c r="B345" s="307" t="s">
        <v>999</v>
      </c>
      <c r="C345" s="307">
        <v>493</v>
      </c>
    </row>
    <row r="346" spans="1:3" ht="13.5">
      <c r="A346" s="307" t="s">
        <v>346</v>
      </c>
      <c r="B346" s="307" t="s">
        <v>1000</v>
      </c>
      <c r="C346" s="307">
        <v>494</v>
      </c>
    </row>
    <row r="347" spans="1:3" ht="13.5">
      <c r="A347" s="307" t="s">
        <v>281</v>
      </c>
      <c r="B347" s="307" t="s">
        <v>44</v>
      </c>
      <c r="C347" s="307">
        <v>41</v>
      </c>
    </row>
    <row r="348" spans="1:3" ht="13.5">
      <c r="A348" s="307" t="s">
        <v>268</v>
      </c>
      <c r="B348" s="307" t="s">
        <v>45</v>
      </c>
      <c r="C348" s="307">
        <v>42</v>
      </c>
    </row>
    <row r="349" spans="1:3" ht="13.5">
      <c r="A349" s="307" t="s">
        <v>552</v>
      </c>
      <c r="B349" s="307" t="s">
        <v>1002</v>
      </c>
      <c r="C349" s="307">
        <v>43</v>
      </c>
    </row>
    <row r="350" spans="1:3" ht="13.5">
      <c r="A350" s="307" t="s">
        <v>796</v>
      </c>
      <c r="B350" s="307" t="s">
        <v>1004</v>
      </c>
      <c r="C350" s="307">
        <v>44</v>
      </c>
    </row>
    <row r="351" spans="1:3" ht="13.5">
      <c r="A351" s="307" t="s">
        <v>960</v>
      </c>
      <c r="B351" s="307" t="s">
        <v>102</v>
      </c>
      <c r="C351" s="307">
        <v>501</v>
      </c>
    </row>
    <row r="352" spans="1:3" ht="13.5">
      <c r="A352" s="307" t="s">
        <v>320</v>
      </c>
      <c r="B352" s="307" t="s">
        <v>103</v>
      </c>
      <c r="C352" s="307">
        <v>502</v>
      </c>
    </row>
    <row r="353" spans="1:3" ht="13.5">
      <c r="A353" s="307" t="s">
        <v>349</v>
      </c>
      <c r="B353" s="307" t="s">
        <v>1005</v>
      </c>
      <c r="C353" s="307">
        <v>503</v>
      </c>
    </row>
    <row r="354" spans="1:3" ht="13.5">
      <c r="A354" s="307" t="s">
        <v>986</v>
      </c>
      <c r="B354" s="307" t="s">
        <v>1007</v>
      </c>
      <c r="C354" s="307">
        <v>504</v>
      </c>
    </row>
    <row r="355" spans="1:3" ht="13.5">
      <c r="A355" s="307" t="s">
        <v>961</v>
      </c>
      <c r="B355" s="307" t="s">
        <v>104</v>
      </c>
      <c r="C355" s="307">
        <v>511</v>
      </c>
    </row>
    <row r="356" spans="1:3" ht="13.5">
      <c r="A356" s="307" t="s">
        <v>321</v>
      </c>
      <c r="B356" s="307" t="s">
        <v>105</v>
      </c>
      <c r="C356" s="307">
        <v>512</v>
      </c>
    </row>
    <row r="357" spans="1:3" ht="13.5">
      <c r="A357" s="307" t="s">
        <v>989</v>
      </c>
      <c r="B357" s="307" t="s">
        <v>1009</v>
      </c>
      <c r="C357" s="307">
        <v>513</v>
      </c>
    </row>
    <row r="358" spans="1:3" ht="13.5">
      <c r="A358" s="307" t="s">
        <v>990</v>
      </c>
      <c r="B358" s="307" t="s">
        <v>1010</v>
      </c>
      <c r="C358" s="307">
        <v>514</v>
      </c>
    </row>
    <row r="359" spans="1:3" ht="13.5">
      <c r="A359" s="307" t="s">
        <v>962</v>
      </c>
      <c r="B359" s="307" t="s">
        <v>106</v>
      </c>
      <c r="C359" s="307">
        <v>521</v>
      </c>
    </row>
    <row r="360" spans="1:3" ht="13.5">
      <c r="A360" s="307" t="s">
        <v>536</v>
      </c>
      <c r="B360" s="307" t="s">
        <v>107</v>
      </c>
      <c r="C360" s="307">
        <v>522</v>
      </c>
    </row>
    <row r="361" spans="1:3" ht="13.5">
      <c r="A361" s="307" t="s">
        <v>360</v>
      </c>
      <c r="B361" s="307" t="s">
        <v>412</v>
      </c>
      <c r="C361" s="307">
        <v>523</v>
      </c>
    </row>
    <row r="362" spans="1:3" ht="13.5">
      <c r="A362" s="307" t="s">
        <v>361</v>
      </c>
      <c r="B362" s="307" t="s">
        <v>413</v>
      </c>
      <c r="C362" s="307">
        <v>524</v>
      </c>
    </row>
    <row r="363" spans="1:3" ht="13.5">
      <c r="A363" s="307" t="s">
        <v>963</v>
      </c>
      <c r="B363" s="307" t="s">
        <v>775</v>
      </c>
      <c r="C363" s="307">
        <v>531</v>
      </c>
    </row>
    <row r="364" spans="1:3" ht="13.5">
      <c r="A364" s="307" t="s">
        <v>537</v>
      </c>
      <c r="B364" s="307" t="s">
        <v>776</v>
      </c>
      <c r="C364" s="307">
        <v>532</v>
      </c>
    </row>
    <row r="365" spans="1:3" ht="13.5">
      <c r="A365" s="307" t="s">
        <v>364</v>
      </c>
      <c r="B365" s="307" t="s">
        <v>416</v>
      </c>
      <c r="C365" s="307">
        <v>533</v>
      </c>
    </row>
    <row r="366" spans="1:3" ht="13.5">
      <c r="A366" s="307" t="s">
        <v>366</v>
      </c>
      <c r="B366" s="307" t="s">
        <v>417</v>
      </c>
      <c r="C366" s="307">
        <v>534</v>
      </c>
    </row>
    <row r="367" spans="1:3" ht="13.5">
      <c r="A367" s="307" t="s">
        <v>964</v>
      </c>
      <c r="B367" s="307" t="s">
        <v>777</v>
      </c>
      <c r="C367" s="307">
        <v>541</v>
      </c>
    </row>
    <row r="368" spans="1:3" ht="13.5">
      <c r="A368" s="307" t="s">
        <v>122</v>
      </c>
      <c r="B368" s="307" t="s">
        <v>236</v>
      </c>
      <c r="C368" s="307">
        <v>542</v>
      </c>
    </row>
    <row r="369" spans="1:3" ht="13.5">
      <c r="A369" s="307" t="s">
        <v>702</v>
      </c>
      <c r="B369" s="307" t="s">
        <v>419</v>
      </c>
      <c r="C369" s="307">
        <v>543</v>
      </c>
    </row>
    <row r="370" spans="1:3" ht="13.5">
      <c r="A370" s="307" t="s">
        <v>704</v>
      </c>
      <c r="B370" s="307" t="s">
        <v>795</v>
      </c>
      <c r="C370" s="307">
        <v>544</v>
      </c>
    </row>
    <row r="371" spans="1:3" ht="13.5">
      <c r="A371" s="307" t="s">
        <v>965</v>
      </c>
      <c r="B371" s="307" t="s">
        <v>237</v>
      </c>
      <c r="C371" s="307">
        <v>551</v>
      </c>
    </row>
    <row r="372" spans="1:3" ht="13.5">
      <c r="A372" s="307" t="s">
        <v>123</v>
      </c>
      <c r="B372" s="307" t="s">
        <v>238</v>
      </c>
      <c r="C372" s="307">
        <v>552</v>
      </c>
    </row>
    <row r="373" spans="1:3" ht="13.5">
      <c r="A373" s="307" t="s">
        <v>707</v>
      </c>
      <c r="B373" s="307" t="s">
        <v>870</v>
      </c>
      <c r="C373" s="307">
        <v>553</v>
      </c>
    </row>
    <row r="374" spans="1:3" ht="13.5">
      <c r="A374" s="307" t="s">
        <v>708</v>
      </c>
      <c r="B374" s="307" t="s">
        <v>872</v>
      </c>
      <c r="C374" s="307">
        <v>554</v>
      </c>
    </row>
    <row r="375" spans="1:3" ht="13.5">
      <c r="A375" s="307" t="s">
        <v>966</v>
      </c>
      <c r="B375" s="307" t="s">
        <v>239</v>
      </c>
      <c r="C375" s="307">
        <v>561</v>
      </c>
    </row>
    <row r="376" spans="1:3" ht="13.5">
      <c r="A376" s="307" t="s">
        <v>124</v>
      </c>
      <c r="B376" s="307" t="s">
        <v>240</v>
      </c>
      <c r="C376" s="307">
        <v>562</v>
      </c>
    </row>
    <row r="377" spans="1:3" ht="13.5">
      <c r="A377" s="307" t="s">
        <v>710</v>
      </c>
      <c r="B377" s="307" t="s">
        <v>874</v>
      </c>
      <c r="C377" s="307">
        <v>563</v>
      </c>
    </row>
    <row r="378" spans="1:3" ht="13.5">
      <c r="A378" s="307" t="s">
        <v>481</v>
      </c>
      <c r="B378" s="307" t="s">
        <v>875</v>
      </c>
      <c r="C378" s="307">
        <v>564</v>
      </c>
    </row>
    <row r="379" spans="1:3" ht="13.5">
      <c r="A379" s="307" t="s">
        <v>967</v>
      </c>
      <c r="B379" s="307" t="s">
        <v>241</v>
      </c>
      <c r="C379" s="307">
        <v>571</v>
      </c>
    </row>
    <row r="380" spans="1:3" ht="13.5">
      <c r="A380" s="307" t="s">
        <v>307</v>
      </c>
      <c r="B380" s="307" t="s">
        <v>242</v>
      </c>
      <c r="C380" s="307">
        <v>572</v>
      </c>
    </row>
    <row r="381" spans="1:3" ht="13.5">
      <c r="A381" s="307" t="s">
        <v>485</v>
      </c>
      <c r="B381" s="307" t="s">
        <v>878</v>
      </c>
      <c r="C381" s="307">
        <v>573</v>
      </c>
    </row>
    <row r="382" spans="1:3" ht="13.5">
      <c r="A382" s="307" t="s">
        <v>553</v>
      </c>
      <c r="B382" s="307" t="s">
        <v>879</v>
      </c>
      <c r="C382" s="307">
        <v>574</v>
      </c>
    </row>
    <row r="383" spans="1:3" ht="13.5">
      <c r="A383" s="307" t="s">
        <v>968</v>
      </c>
      <c r="B383" s="307" t="s">
        <v>243</v>
      </c>
      <c r="C383" s="307">
        <v>581</v>
      </c>
    </row>
    <row r="384" spans="1:3" ht="13.5">
      <c r="A384" s="307" t="s">
        <v>42</v>
      </c>
      <c r="B384" s="307" t="s">
        <v>244</v>
      </c>
      <c r="C384" s="307">
        <v>582</v>
      </c>
    </row>
    <row r="385" spans="1:3" ht="13.5">
      <c r="A385" s="307" t="s">
        <v>555</v>
      </c>
      <c r="B385" s="307" t="s">
        <v>882</v>
      </c>
      <c r="C385" s="307">
        <v>583</v>
      </c>
    </row>
    <row r="386" spans="1:3" ht="13.5">
      <c r="A386" s="307" t="s">
        <v>716</v>
      </c>
      <c r="B386" s="307" t="s">
        <v>883</v>
      </c>
      <c r="C386" s="307">
        <v>584</v>
      </c>
    </row>
    <row r="387" spans="1:3" ht="13.5">
      <c r="A387" s="307" t="s">
        <v>969</v>
      </c>
      <c r="B387" s="307" t="s">
        <v>942</v>
      </c>
      <c r="C387" s="307">
        <v>591</v>
      </c>
    </row>
    <row r="388" spans="1:3" ht="13.5">
      <c r="A388" s="307" t="s">
        <v>467</v>
      </c>
      <c r="B388" s="307" t="s">
        <v>943</v>
      </c>
      <c r="C388" s="307">
        <v>592</v>
      </c>
    </row>
    <row r="389" spans="1:3" ht="13.5">
      <c r="A389" s="307" t="s">
        <v>719</v>
      </c>
      <c r="B389" s="307" t="s">
        <v>885</v>
      </c>
      <c r="C389" s="307">
        <v>593</v>
      </c>
    </row>
    <row r="390" spans="1:3" ht="13.5">
      <c r="A390" s="307" t="s">
        <v>720</v>
      </c>
      <c r="B390" s="307" t="s">
        <v>887</v>
      </c>
      <c r="C390" s="307">
        <v>594</v>
      </c>
    </row>
    <row r="391" spans="1:3" ht="13.5">
      <c r="A391" s="307" t="s">
        <v>282</v>
      </c>
      <c r="B391" s="307" t="s">
        <v>46</v>
      </c>
      <c r="C391" s="307">
        <v>51</v>
      </c>
    </row>
    <row r="392" spans="1:3" ht="13.5">
      <c r="A392" s="307" t="s">
        <v>724</v>
      </c>
      <c r="B392" s="307" t="s">
        <v>47</v>
      </c>
      <c r="C392" s="307">
        <v>52</v>
      </c>
    </row>
    <row r="393" spans="1:3" ht="13.5">
      <c r="A393" s="307" t="s">
        <v>797</v>
      </c>
      <c r="B393" s="307" t="s">
        <v>888</v>
      </c>
      <c r="C393" s="307">
        <v>53</v>
      </c>
    </row>
    <row r="394" spans="1:3" ht="13.5">
      <c r="A394" s="307" t="s">
        <v>798</v>
      </c>
      <c r="B394" s="307" t="s">
        <v>890</v>
      </c>
      <c r="C394" s="307">
        <v>54</v>
      </c>
    </row>
    <row r="395" spans="1:3" ht="13.5">
      <c r="A395" s="307" t="s">
        <v>970</v>
      </c>
      <c r="B395" s="307" t="s">
        <v>944</v>
      </c>
      <c r="C395" s="307">
        <v>601</v>
      </c>
    </row>
    <row r="396" spans="1:3" ht="13.5">
      <c r="A396" s="307" t="s">
        <v>468</v>
      </c>
      <c r="B396" s="307" t="s">
        <v>945</v>
      </c>
      <c r="C396" s="307">
        <v>602</v>
      </c>
    </row>
    <row r="397" spans="1:3" ht="13.5">
      <c r="A397" s="307" t="s">
        <v>723</v>
      </c>
      <c r="B397" s="307" t="s">
        <v>892</v>
      </c>
      <c r="C397" s="307">
        <v>603</v>
      </c>
    </row>
    <row r="398" spans="1:3" ht="13.5">
      <c r="A398" s="307" t="s">
        <v>998</v>
      </c>
      <c r="B398" s="307" t="s">
        <v>1013</v>
      </c>
      <c r="C398" s="307">
        <v>604</v>
      </c>
    </row>
    <row r="399" spans="1:3" ht="13.5">
      <c r="A399" s="307" t="s">
        <v>787</v>
      </c>
      <c r="B399" s="307" t="s">
        <v>946</v>
      </c>
      <c r="C399" s="307">
        <v>611</v>
      </c>
    </row>
    <row r="400" spans="1:3" ht="13.5">
      <c r="A400" s="307" t="s">
        <v>469</v>
      </c>
      <c r="B400" s="307" t="s">
        <v>947</v>
      </c>
      <c r="C400" s="307">
        <v>612</v>
      </c>
    </row>
    <row r="401" spans="1:3" ht="13.5">
      <c r="A401" s="307" t="s">
        <v>1001</v>
      </c>
      <c r="B401" s="307" t="s">
        <v>1016</v>
      </c>
      <c r="C401" s="307">
        <v>613</v>
      </c>
    </row>
    <row r="402" spans="1:3" ht="13.5">
      <c r="A402" s="307" t="s">
        <v>1003</v>
      </c>
      <c r="B402" s="307" t="s">
        <v>1017</v>
      </c>
      <c r="C402" s="307">
        <v>614</v>
      </c>
    </row>
    <row r="403" spans="1:3" ht="13.5">
      <c r="A403" s="307" t="s">
        <v>788</v>
      </c>
      <c r="B403" s="307" t="s">
        <v>948</v>
      </c>
      <c r="C403" s="307">
        <v>621</v>
      </c>
    </row>
    <row r="404" spans="1:3" ht="13.5">
      <c r="A404" s="307" t="s">
        <v>470</v>
      </c>
      <c r="B404" s="307" t="s">
        <v>949</v>
      </c>
      <c r="C404" s="307">
        <v>622</v>
      </c>
    </row>
    <row r="405" spans="1:3" ht="13.5">
      <c r="A405" s="307" t="s">
        <v>1006</v>
      </c>
      <c r="B405" s="307" t="s">
        <v>894</v>
      </c>
      <c r="C405" s="307">
        <v>623</v>
      </c>
    </row>
    <row r="406" spans="1:3" ht="13.5">
      <c r="A406" s="307" t="s">
        <v>1008</v>
      </c>
      <c r="B406" s="307" t="s">
        <v>895</v>
      </c>
      <c r="C406" s="307">
        <v>624</v>
      </c>
    </row>
    <row r="407" spans="1:3" ht="13.5">
      <c r="A407" s="307" t="s">
        <v>789</v>
      </c>
      <c r="B407" s="307" t="s">
        <v>950</v>
      </c>
      <c r="C407" s="307">
        <v>631</v>
      </c>
    </row>
    <row r="408" spans="1:3" ht="13.5">
      <c r="A408" s="307" t="s">
        <v>471</v>
      </c>
      <c r="B408" s="307" t="s">
        <v>951</v>
      </c>
      <c r="C408" s="307">
        <v>632</v>
      </c>
    </row>
    <row r="409" spans="1:3" ht="13.5">
      <c r="A409" s="307" t="s">
        <v>1011</v>
      </c>
      <c r="B409" s="307" t="s">
        <v>544</v>
      </c>
      <c r="C409" s="307">
        <v>633</v>
      </c>
    </row>
    <row r="410" spans="1:3" ht="13.5">
      <c r="A410" s="307" t="s">
        <v>1012</v>
      </c>
      <c r="B410" s="307" t="s">
        <v>441</v>
      </c>
      <c r="C410" s="307">
        <v>634</v>
      </c>
    </row>
    <row r="411" spans="1:3" ht="13.5">
      <c r="A411" s="307" t="s">
        <v>790</v>
      </c>
      <c r="B411" s="307" t="s">
        <v>952</v>
      </c>
      <c r="C411" s="307">
        <v>641</v>
      </c>
    </row>
    <row r="412" spans="1:3" ht="13.5">
      <c r="A412" s="307" t="s">
        <v>472</v>
      </c>
      <c r="B412" s="307" t="s">
        <v>953</v>
      </c>
      <c r="C412" s="307">
        <v>642</v>
      </c>
    </row>
    <row r="413" spans="1:3" ht="13.5">
      <c r="A413" s="307" t="s">
        <v>414</v>
      </c>
      <c r="B413" s="307" t="s">
        <v>442</v>
      </c>
      <c r="C413" s="307">
        <v>643</v>
      </c>
    </row>
    <row r="414" spans="1:3" ht="13.5">
      <c r="A414" s="307" t="s">
        <v>415</v>
      </c>
      <c r="B414" s="307" t="s">
        <v>444</v>
      </c>
      <c r="C414" s="307">
        <v>644</v>
      </c>
    </row>
    <row r="415" spans="1:3" ht="13.5">
      <c r="A415" s="307" t="s">
        <v>791</v>
      </c>
      <c r="B415" s="307" t="s">
        <v>954</v>
      </c>
      <c r="C415" s="307">
        <v>651</v>
      </c>
    </row>
    <row r="416" spans="1:3" ht="13.5">
      <c r="A416" s="307" t="s">
        <v>712</v>
      </c>
      <c r="B416" s="307" t="s">
        <v>955</v>
      </c>
      <c r="C416" s="307">
        <v>652</v>
      </c>
    </row>
    <row r="417" spans="1:3" ht="13.5">
      <c r="A417" s="307" t="s">
        <v>418</v>
      </c>
      <c r="B417" s="307" t="s">
        <v>446</v>
      </c>
      <c r="C417" s="307">
        <v>653</v>
      </c>
    </row>
    <row r="418" spans="1:3" ht="13.5">
      <c r="A418" s="307" t="s">
        <v>794</v>
      </c>
      <c r="B418" s="307" t="s">
        <v>447</v>
      </c>
      <c r="C418" s="307">
        <v>654</v>
      </c>
    </row>
    <row r="419" spans="1:3" ht="13.5">
      <c r="A419" s="307" t="s">
        <v>792</v>
      </c>
      <c r="B419" s="307" t="s">
        <v>956</v>
      </c>
      <c r="C419" s="307">
        <v>661</v>
      </c>
    </row>
    <row r="420" spans="1:3" ht="13.5">
      <c r="A420" s="307" t="s">
        <v>713</v>
      </c>
      <c r="B420" s="307" t="s">
        <v>20</v>
      </c>
      <c r="C420" s="307">
        <v>662</v>
      </c>
    </row>
    <row r="421" spans="1:3" ht="13.5">
      <c r="A421" s="307" t="s">
        <v>871</v>
      </c>
      <c r="B421" s="307" t="s">
        <v>450</v>
      </c>
      <c r="C421" s="307">
        <v>663</v>
      </c>
    </row>
    <row r="422" spans="1:3" ht="13.5">
      <c r="A422" s="307" t="s">
        <v>873</v>
      </c>
      <c r="B422" s="307" t="s">
        <v>451</v>
      </c>
      <c r="C422" s="307">
        <v>664</v>
      </c>
    </row>
    <row r="423" spans="1:3" ht="13.5">
      <c r="A423" s="307" t="s">
        <v>312</v>
      </c>
      <c r="B423" s="307" t="s">
        <v>21</v>
      </c>
      <c r="C423" s="307">
        <v>671</v>
      </c>
    </row>
    <row r="424" spans="1:3" ht="13.5">
      <c r="A424" s="307" t="s">
        <v>714</v>
      </c>
      <c r="B424" s="307" t="s">
        <v>22</v>
      </c>
      <c r="C424" s="307">
        <v>672</v>
      </c>
    </row>
    <row r="425" spans="1:3" ht="13.5">
      <c r="A425" s="307" t="s">
        <v>876</v>
      </c>
      <c r="B425" s="307" t="s">
        <v>454</v>
      </c>
      <c r="C425" s="307">
        <v>673</v>
      </c>
    </row>
    <row r="426" spans="1:3" ht="13.5">
      <c r="A426" s="307" t="s">
        <v>877</v>
      </c>
      <c r="B426" s="307" t="s">
        <v>455</v>
      </c>
      <c r="C426" s="307">
        <v>674</v>
      </c>
    </row>
    <row r="427" spans="1:3" ht="13.5">
      <c r="A427" s="307" t="s">
        <v>313</v>
      </c>
      <c r="B427" s="307" t="s">
        <v>23</v>
      </c>
      <c r="C427" s="307">
        <v>681</v>
      </c>
    </row>
    <row r="428" spans="1:3" ht="13.5">
      <c r="A428" s="307" t="s">
        <v>715</v>
      </c>
      <c r="B428" s="307" t="s">
        <v>24</v>
      </c>
      <c r="C428" s="307">
        <v>682</v>
      </c>
    </row>
    <row r="429" spans="1:3" ht="13.5">
      <c r="A429" s="307" t="s">
        <v>880</v>
      </c>
      <c r="B429" s="307" t="s">
        <v>457</v>
      </c>
      <c r="C429" s="307">
        <v>683</v>
      </c>
    </row>
    <row r="430" spans="1:3" ht="13.5">
      <c r="A430" s="307" t="s">
        <v>881</v>
      </c>
      <c r="B430" s="307" t="s">
        <v>1021</v>
      </c>
      <c r="C430" s="307">
        <v>684</v>
      </c>
    </row>
    <row r="431" spans="1:3" ht="13.5">
      <c r="A431" s="307" t="s">
        <v>314</v>
      </c>
      <c r="B431" s="307" t="s">
        <v>25</v>
      </c>
      <c r="C431" s="307">
        <v>691</v>
      </c>
    </row>
    <row r="432" spans="1:3" ht="13.5">
      <c r="A432" s="307" t="s">
        <v>919</v>
      </c>
      <c r="B432" s="307" t="s">
        <v>26</v>
      </c>
      <c r="C432" s="307">
        <v>692</v>
      </c>
    </row>
    <row r="433" spans="1:3" ht="13.5">
      <c r="A433" s="307" t="s">
        <v>884</v>
      </c>
      <c r="B433" s="307" t="s">
        <v>1022</v>
      </c>
      <c r="C433" s="307">
        <v>693</v>
      </c>
    </row>
    <row r="434" spans="1:3" ht="13.5">
      <c r="A434" s="307" t="s">
        <v>886</v>
      </c>
      <c r="B434" s="307" t="s">
        <v>1024</v>
      </c>
      <c r="C434" s="307">
        <v>694</v>
      </c>
    </row>
    <row r="435" spans="1:3" ht="13.5">
      <c r="A435" s="307" t="s">
        <v>283</v>
      </c>
      <c r="B435" s="307" t="s">
        <v>48</v>
      </c>
      <c r="C435" s="307">
        <v>61</v>
      </c>
    </row>
    <row r="436" spans="1:3" ht="13.5">
      <c r="A436" s="307" t="s">
        <v>725</v>
      </c>
      <c r="B436" s="307" t="s">
        <v>49</v>
      </c>
      <c r="C436" s="307">
        <v>62</v>
      </c>
    </row>
    <row r="437" spans="1:3" ht="13.5">
      <c r="A437" s="307" t="s">
        <v>799</v>
      </c>
      <c r="B437" s="307" t="s">
        <v>1026</v>
      </c>
      <c r="C437" s="307">
        <v>63</v>
      </c>
    </row>
    <row r="438" spans="1:3" ht="13.5">
      <c r="A438" s="307" t="s">
        <v>800</v>
      </c>
      <c r="B438" s="307" t="s">
        <v>1027</v>
      </c>
      <c r="C438" s="307">
        <v>64</v>
      </c>
    </row>
    <row r="439" spans="1:3" ht="13.5">
      <c r="A439" s="307" t="s">
        <v>315</v>
      </c>
      <c r="B439" s="307" t="s">
        <v>27</v>
      </c>
      <c r="C439" s="307">
        <v>701</v>
      </c>
    </row>
    <row r="440" spans="1:3" ht="13.5">
      <c r="A440" s="307" t="s">
        <v>920</v>
      </c>
      <c r="B440" s="307" t="s">
        <v>28</v>
      </c>
      <c r="C440" s="307">
        <v>702</v>
      </c>
    </row>
    <row r="441" spans="1:3" ht="13.5">
      <c r="A441" s="307" t="s">
        <v>889</v>
      </c>
      <c r="B441" s="307" t="s">
        <v>1030</v>
      </c>
      <c r="C441" s="307">
        <v>703</v>
      </c>
    </row>
    <row r="442" spans="1:3" ht="13.5">
      <c r="A442" s="307" t="s">
        <v>891</v>
      </c>
      <c r="B442" s="307" t="s">
        <v>1031</v>
      </c>
      <c r="C442" s="307">
        <v>704</v>
      </c>
    </row>
    <row r="443" spans="1:3" ht="13.5">
      <c r="A443" s="307" t="s">
        <v>316</v>
      </c>
      <c r="B443" s="307" t="s">
        <v>29</v>
      </c>
      <c r="C443" s="307">
        <v>711</v>
      </c>
    </row>
    <row r="444" spans="1:3" ht="13.5">
      <c r="A444" s="307" t="s">
        <v>296</v>
      </c>
      <c r="B444" s="307" t="s">
        <v>30</v>
      </c>
      <c r="C444" s="307">
        <v>712</v>
      </c>
    </row>
    <row r="445" spans="1:3" ht="13.5">
      <c r="A445" s="307" t="s">
        <v>1014</v>
      </c>
      <c r="B445" s="307" t="s">
        <v>1034</v>
      </c>
      <c r="C445" s="307">
        <v>713</v>
      </c>
    </row>
    <row r="446" spans="1:3" ht="13.5">
      <c r="A446" s="307" t="s">
        <v>1015</v>
      </c>
      <c r="B446" s="307" t="s">
        <v>1035</v>
      </c>
      <c r="C446" s="307">
        <v>714</v>
      </c>
    </row>
    <row r="447" spans="1:3" ht="13.5">
      <c r="A447" s="307" t="s">
        <v>317</v>
      </c>
      <c r="B447" s="307" t="s">
        <v>31</v>
      </c>
      <c r="C447" s="307">
        <v>721</v>
      </c>
    </row>
    <row r="448" spans="1:3" ht="13.5">
      <c r="A448" s="307" t="s">
        <v>297</v>
      </c>
      <c r="B448" s="307" t="s">
        <v>32</v>
      </c>
      <c r="C448" s="307">
        <v>722</v>
      </c>
    </row>
    <row r="449" spans="1:3" ht="13.5">
      <c r="A449" s="307" t="s">
        <v>1018</v>
      </c>
      <c r="B449" s="307" t="s">
        <v>1037</v>
      </c>
      <c r="C449" s="307">
        <v>723</v>
      </c>
    </row>
    <row r="450" spans="1:3" ht="13.5">
      <c r="A450" s="307" t="s">
        <v>893</v>
      </c>
      <c r="B450" s="307" t="s">
        <v>1039</v>
      </c>
      <c r="C450" s="307">
        <v>724</v>
      </c>
    </row>
    <row r="451" spans="1:3" ht="13.5">
      <c r="A451" s="307" t="s">
        <v>318</v>
      </c>
      <c r="B451" s="307" t="s">
        <v>33</v>
      </c>
      <c r="C451" s="307">
        <v>731</v>
      </c>
    </row>
    <row r="452" spans="1:3" ht="13.5">
      <c r="A452" s="307" t="s">
        <v>298</v>
      </c>
      <c r="B452" s="307" t="s">
        <v>142</v>
      </c>
      <c r="C452" s="307">
        <v>732</v>
      </c>
    </row>
    <row r="453" spans="1:3" ht="13.5">
      <c r="A453" s="307" t="s">
        <v>896</v>
      </c>
      <c r="B453" s="307" t="s">
        <v>1040</v>
      </c>
      <c r="C453" s="307">
        <v>733</v>
      </c>
    </row>
    <row r="454" spans="1:3" ht="13.5">
      <c r="A454" s="307" t="s">
        <v>545</v>
      </c>
      <c r="B454" s="307" t="s">
        <v>1042</v>
      </c>
      <c r="C454" s="307">
        <v>734</v>
      </c>
    </row>
    <row r="455" spans="1:3" ht="13.5">
      <c r="A455" s="307" t="s">
        <v>319</v>
      </c>
      <c r="B455" s="307" t="s">
        <v>143</v>
      </c>
      <c r="C455" s="307">
        <v>741</v>
      </c>
    </row>
    <row r="456" spans="1:3" ht="13.5">
      <c r="A456" s="307" t="s">
        <v>299</v>
      </c>
      <c r="B456" s="307" t="s">
        <v>144</v>
      </c>
      <c r="C456" s="307">
        <v>742</v>
      </c>
    </row>
    <row r="457" spans="1:3" ht="13.5">
      <c r="A457" s="307" t="s">
        <v>443</v>
      </c>
      <c r="B457" s="307" t="s">
        <v>983</v>
      </c>
      <c r="C457" s="307">
        <v>743</v>
      </c>
    </row>
    <row r="458" spans="1:3" ht="13.5">
      <c r="A458" s="307" t="s">
        <v>445</v>
      </c>
      <c r="B458" s="307" t="s">
        <v>984</v>
      </c>
      <c r="C458" s="307">
        <v>744</v>
      </c>
    </row>
    <row r="459" spans="1:3" ht="13.5">
      <c r="A459" s="307" t="s">
        <v>971</v>
      </c>
      <c r="B459" s="307" t="s">
        <v>145</v>
      </c>
      <c r="C459" s="307">
        <v>751</v>
      </c>
    </row>
    <row r="460" spans="1:3" ht="13.5">
      <c r="A460" s="307" t="s">
        <v>300</v>
      </c>
      <c r="B460" s="307" t="s">
        <v>146</v>
      </c>
      <c r="C460" s="307">
        <v>752</v>
      </c>
    </row>
    <row r="461" spans="1:3" ht="13.5">
      <c r="A461" s="307" t="s">
        <v>448</v>
      </c>
      <c r="B461" s="307" t="s">
        <v>196</v>
      </c>
      <c r="C461" s="307">
        <v>753</v>
      </c>
    </row>
    <row r="462" spans="1:3" ht="13.5">
      <c r="A462" s="307" t="s">
        <v>449</v>
      </c>
      <c r="B462" s="307" t="s">
        <v>197</v>
      </c>
      <c r="C462" s="307">
        <v>754</v>
      </c>
    </row>
    <row r="463" spans="1:3" ht="13.5">
      <c r="A463" s="307" t="s">
        <v>972</v>
      </c>
      <c r="B463" s="307" t="s">
        <v>147</v>
      </c>
      <c r="C463" s="307">
        <v>761</v>
      </c>
    </row>
    <row r="464" spans="1:3" ht="13.5">
      <c r="A464" s="307" t="s">
        <v>301</v>
      </c>
      <c r="B464" s="307" t="s">
        <v>148</v>
      </c>
      <c r="C464" s="307">
        <v>762</v>
      </c>
    </row>
    <row r="465" spans="1:3" ht="13.5">
      <c r="A465" s="307" t="s">
        <v>452</v>
      </c>
      <c r="B465" s="307" t="s">
        <v>200</v>
      </c>
      <c r="C465" s="307">
        <v>763</v>
      </c>
    </row>
    <row r="466" spans="1:3" ht="13.5">
      <c r="A466" s="307" t="s">
        <v>453</v>
      </c>
      <c r="B466" s="307" t="s">
        <v>201</v>
      </c>
      <c r="C466" s="307">
        <v>764</v>
      </c>
    </row>
    <row r="467" spans="1:3" ht="13.5">
      <c r="A467" s="307" t="s">
        <v>973</v>
      </c>
      <c r="B467" s="307" t="s">
        <v>149</v>
      </c>
      <c r="C467" s="307">
        <v>771</v>
      </c>
    </row>
    <row r="468" spans="1:3" ht="13.5">
      <c r="A468" s="307" t="s">
        <v>302</v>
      </c>
      <c r="B468" s="307" t="s">
        <v>150</v>
      </c>
      <c r="C468" s="307">
        <v>772</v>
      </c>
    </row>
    <row r="469" spans="1:3" ht="13.5">
      <c r="A469" s="307" t="s">
        <v>456</v>
      </c>
      <c r="B469" s="307" t="s">
        <v>203</v>
      </c>
      <c r="C469" s="307">
        <v>773</v>
      </c>
    </row>
    <row r="470" spans="1:3" ht="13.5">
      <c r="A470" s="307" t="s">
        <v>1020</v>
      </c>
      <c r="B470" s="307" t="s">
        <v>205</v>
      </c>
      <c r="C470" s="307">
        <v>774</v>
      </c>
    </row>
    <row r="471" spans="1:3" ht="13.5">
      <c r="A471" s="307" t="s">
        <v>974</v>
      </c>
      <c r="B471" s="307" t="s">
        <v>151</v>
      </c>
      <c r="C471" s="307">
        <v>781</v>
      </c>
    </row>
    <row r="472" spans="1:3" ht="13.5">
      <c r="A472" s="307" t="s">
        <v>303</v>
      </c>
      <c r="B472" s="307" t="s">
        <v>152</v>
      </c>
      <c r="C472" s="307">
        <v>782</v>
      </c>
    </row>
    <row r="473" spans="1:3" ht="13.5">
      <c r="A473" s="307" t="s">
        <v>1023</v>
      </c>
      <c r="B473" s="307" t="s">
        <v>206</v>
      </c>
      <c r="C473" s="307">
        <v>783</v>
      </c>
    </row>
    <row r="474" spans="1:3" ht="13.5">
      <c r="A474" s="307" t="s">
        <v>1025</v>
      </c>
      <c r="B474" s="307" t="s">
        <v>208</v>
      </c>
      <c r="C474" s="307">
        <v>784</v>
      </c>
    </row>
    <row r="475" spans="1:3" ht="13.5">
      <c r="A475" s="307" t="s">
        <v>975</v>
      </c>
      <c r="B475" s="307" t="s">
        <v>153</v>
      </c>
      <c r="C475" s="307">
        <v>791</v>
      </c>
    </row>
    <row r="476" spans="1:3" ht="13.5">
      <c r="A476" s="307" t="s">
        <v>304</v>
      </c>
      <c r="B476" s="307" t="s">
        <v>154</v>
      </c>
      <c r="C476" s="307">
        <v>792</v>
      </c>
    </row>
    <row r="477" spans="1:3" ht="13.5">
      <c r="A477" s="307" t="s">
        <v>1028</v>
      </c>
      <c r="B477" s="307" t="s">
        <v>210</v>
      </c>
      <c r="C477" s="307">
        <v>793</v>
      </c>
    </row>
    <row r="478" spans="1:3" ht="13.5">
      <c r="A478" s="307" t="s">
        <v>1029</v>
      </c>
      <c r="B478" s="307" t="s">
        <v>211</v>
      </c>
      <c r="C478" s="307">
        <v>794</v>
      </c>
    </row>
    <row r="479" spans="1:3" ht="13.5">
      <c r="A479" s="307" t="s">
        <v>284</v>
      </c>
      <c r="B479" s="307" t="s">
        <v>50</v>
      </c>
      <c r="C479" s="307">
        <v>71</v>
      </c>
    </row>
    <row r="480" spans="1:3" ht="13.5">
      <c r="A480" s="307" t="s">
        <v>726</v>
      </c>
      <c r="B480" s="307" t="s">
        <v>51</v>
      </c>
      <c r="C480" s="307">
        <v>72</v>
      </c>
    </row>
    <row r="481" spans="1:3" ht="13.5">
      <c r="A481" s="307" t="s">
        <v>801</v>
      </c>
      <c r="B481" s="307" t="s">
        <v>582</v>
      </c>
      <c r="C481" s="307">
        <v>73</v>
      </c>
    </row>
    <row r="482" spans="1:3" ht="13.5">
      <c r="A482" s="307" t="s">
        <v>576</v>
      </c>
      <c r="B482" s="307" t="s">
        <v>583</v>
      </c>
      <c r="C482" s="307">
        <v>74</v>
      </c>
    </row>
    <row r="483" spans="1:3" ht="13.5">
      <c r="A483" s="307" t="s">
        <v>976</v>
      </c>
      <c r="B483" s="307" t="s">
        <v>155</v>
      </c>
      <c r="C483" s="307">
        <v>801</v>
      </c>
    </row>
    <row r="484" spans="1:3" ht="13.5">
      <c r="A484" s="307" t="s">
        <v>305</v>
      </c>
      <c r="B484" s="307" t="s">
        <v>156</v>
      </c>
      <c r="C484" s="307">
        <v>802</v>
      </c>
    </row>
    <row r="485" spans="1:3" ht="13.5">
      <c r="A485" s="307" t="s">
        <v>1032</v>
      </c>
      <c r="B485" s="307" t="s">
        <v>593</v>
      </c>
      <c r="C485" s="307">
        <v>803</v>
      </c>
    </row>
    <row r="486" spans="1:3" ht="13.5">
      <c r="A486" s="307" t="s">
        <v>1033</v>
      </c>
      <c r="B486" s="307" t="s">
        <v>594</v>
      </c>
      <c r="C486" s="307">
        <v>804</v>
      </c>
    </row>
    <row r="487" spans="1:3" ht="13.5">
      <c r="A487" s="307" t="s">
        <v>538</v>
      </c>
      <c r="B487" s="307" t="s">
        <v>157</v>
      </c>
      <c r="C487" s="307">
        <v>811</v>
      </c>
    </row>
    <row r="488" spans="1:3" ht="13.5">
      <c r="A488" s="307" t="s">
        <v>306</v>
      </c>
      <c r="B488" s="307" t="s">
        <v>158</v>
      </c>
      <c r="C488" s="307">
        <v>812</v>
      </c>
    </row>
    <row r="489" spans="1:3" ht="13.5">
      <c r="A489" s="307" t="s">
        <v>1036</v>
      </c>
      <c r="B489" s="307" t="s">
        <v>596</v>
      </c>
      <c r="C489" s="307">
        <v>813</v>
      </c>
    </row>
    <row r="490" spans="1:3" ht="13.5">
      <c r="A490" s="307" t="s">
        <v>1038</v>
      </c>
      <c r="B490" s="307" t="s">
        <v>598</v>
      </c>
      <c r="C490" s="307">
        <v>814</v>
      </c>
    </row>
    <row r="491" spans="1:3" ht="13.5">
      <c r="A491" s="307" t="s">
        <v>539</v>
      </c>
      <c r="B491" s="307" t="s">
        <v>179</v>
      </c>
      <c r="C491" s="307">
        <v>821</v>
      </c>
    </row>
    <row r="492" spans="1:3" ht="13.5">
      <c r="A492" s="307" t="s">
        <v>921</v>
      </c>
      <c r="B492" s="307" t="s">
        <v>180</v>
      </c>
      <c r="C492" s="307">
        <v>822</v>
      </c>
    </row>
    <row r="493" spans="1:3" ht="13.5">
      <c r="A493" s="307" t="s">
        <v>1041</v>
      </c>
      <c r="B493" s="307" t="s">
        <v>599</v>
      </c>
      <c r="C493" s="307">
        <v>823</v>
      </c>
    </row>
    <row r="494" spans="1:3" ht="13.5">
      <c r="A494" s="307" t="s">
        <v>982</v>
      </c>
      <c r="B494" s="307" t="s">
        <v>601</v>
      </c>
      <c r="C494" s="307">
        <v>824</v>
      </c>
    </row>
    <row r="495" spans="1:3" ht="13.5">
      <c r="A495" s="307" t="s">
        <v>350</v>
      </c>
      <c r="B495" s="307" t="s">
        <v>181</v>
      </c>
      <c r="C495" s="307">
        <v>831</v>
      </c>
    </row>
    <row r="496" spans="1:3" ht="13.5">
      <c r="A496" s="307" t="s">
        <v>922</v>
      </c>
      <c r="B496" s="307" t="s">
        <v>182</v>
      </c>
      <c r="C496" s="307">
        <v>832</v>
      </c>
    </row>
    <row r="497" spans="1:3" ht="13.5">
      <c r="A497" s="307" t="s">
        <v>194</v>
      </c>
      <c r="B497" s="307" t="s">
        <v>603</v>
      </c>
      <c r="C497" s="307">
        <v>833</v>
      </c>
    </row>
    <row r="498" spans="1:3" ht="13.5">
      <c r="A498" s="307" t="s">
        <v>195</v>
      </c>
      <c r="B498" s="307" t="s">
        <v>604</v>
      </c>
      <c r="C498" s="307">
        <v>834</v>
      </c>
    </row>
    <row r="499" spans="1:3" ht="13.5">
      <c r="A499" s="307" t="s">
        <v>351</v>
      </c>
      <c r="B499" s="307" t="s">
        <v>183</v>
      </c>
      <c r="C499" s="307">
        <v>841</v>
      </c>
    </row>
    <row r="500" spans="1:3" ht="13.5">
      <c r="A500" s="307" t="s">
        <v>923</v>
      </c>
      <c r="B500" s="307" t="s">
        <v>184</v>
      </c>
      <c r="C500" s="307">
        <v>842</v>
      </c>
    </row>
    <row r="501" spans="1:3" ht="13.5">
      <c r="A501" s="307" t="s">
        <v>198</v>
      </c>
      <c r="B501" s="307" t="s">
        <v>607</v>
      </c>
      <c r="C501" s="307">
        <v>843</v>
      </c>
    </row>
    <row r="502" spans="1:3" ht="13.5">
      <c r="A502" s="307" t="s">
        <v>199</v>
      </c>
      <c r="B502" s="307" t="s">
        <v>608</v>
      </c>
      <c r="C502" s="307">
        <v>844</v>
      </c>
    </row>
    <row r="503" spans="1:3" ht="13.5">
      <c r="A503" s="307" t="s">
        <v>352</v>
      </c>
      <c r="B503" s="307" t="s">
        <v>185</v>
      </c>
      <c r="C503" s="307">
        <v>851</v>
      </c>
    </row>
    <row r="504" spans="1:3" ht="13.5">
      <c r="A504" s="307" t="s">
        <v>924</v>
      </c>
      <c r="B504" s="307" t="s">
        <v>186</v>
      </c>
      <c r="C504" s="307">
        <v>852</v>
      </c>
    </row>
    <row r="505" spans="1:3" ht="13.5">
      <c r="A505" s="307" t="s">
        <v>202</v>
      </c>
      <c r="B505" s="307" t="s">
        <v>611</v>
      </c>
      <c r="C505" s="307">
        <v>853</v>
      </c>
    </row>
    <row r="506" spans="1:3" ht="13.5">
      <c r="A506" s="307" t="s">
        <v>204</v>
      </c>
      <c r="B506" s="307" t="s">
        <v>612</v>
      </c>
      <c r="C506" s="307">
        <v>854</v>
      </c>
    </row>
    <row r="507" spans="1:3" ht="13.5">
      <c r="A507" s="307" t="s">
        <v>353</v>
      </c>
      <c r="B507" s="307" t="s">
        <v>465</v>
      </c>
      <c r="C507" s="307">
        <v>861</v>
      </c>
    </row>
    <row r="508" spans="1:3" ht="13.5">
      <c r="A508" s="307" t="s">
        <v>925</v>
      </c>
      <c r="B508" s="307" t="s">
        <v>466</v>
      </c>
      <c r="C508" s="307">
        <v>862</v>
      </c>
    </row>
    <row r="509" spans="1:3" ht="13.5">
      <c r="A509" s="307" t="s">
        <v>207</v>
      </c>
      <c r="B509" s="307" t="s">
        <v>614</v>
      </c>
      <c r="C509" s="307">
        <v>863</v>
      </c>
    </row>
    <row r="510" spans="1:3" ht="13.5">
      <c r="A510" s="307" t="s">
        <v>209</v>
      </c>
      <c r="B510" s="307" t="s">
        <v>897</v>
      </c>
      <c r="C510" s="307">
        <v>864</v>
      </c>
    </row>
    <row r="511" spans="1:3" ht="13.5">
      <c r="A511" s="307" t="s">
        <v>354</v>
      </c>
      <c r="B511" s="307" t="s">
        <v>187</v>
      </c>
      <c r="C511" s="307">
        <v>871</v>
      </c>
    </row>
    <row r="512" spans="1:3" ht="13.5">
      <c r="A512" s="307" t="s">
        <v>926</v>
      </c>
      <c r="B512" s="307" t="s">
        <v>188</v>
      </c>
      <c r="C512" s="307">
        <v>872</v>
      </c>
    </row>
    <row r="513" spans="1:3" ht="13.5">
      <c r="A513" s="307" t="s">
        <v>580</v>
      </c>
      <c r="B513" s="307" t="s">
        <v>898</v>
      </c>
      <c r="C513" s="307">
        <v>873</v>
      </c>
    </row>
    <row r="514" spans="1:3" ht="13.5">
      <c r="A514" s="307" t="s">
        <v>581</v>
      </c>
      <c r="B514" s="307" t="s">
        <v>900</v>
      </c>
      <c r="C514" s="307">
        <v>874</v>
      </c>
    </row>
    <row r="515" spans="1:3" ht="13.5">
      <c r="A515" s="307" t="s">
        <v>355</v>
      </c>
      <c r="B515" s="307" t="s">
        <v>189</v>
      </c>
      <c r="C515" s="307">
        <v>881</v>
      </c>
    </row>
    <row r="516" spans="1:3" ht="13.5">
      <c r="A516" s="307" t="s">
        <v>927</v>
      </c>
      <c r="B516" s="307" t="s">
        <v>190</v>
      </c>
      <c r="C516" s="307">
        <v>882</v>
      </c>
    </row>
    <row r="517" spans="1:3" ht="13.5">
      <c r="A517" s="307" t="s">
        <v>584</v>
      </c>
      <c r="B517" s="307" t="s">
        <v>902</v>
      </c>
      <c r="C517" s="307">
        <v>883</v>
      </c>
    </row>
    <row r="518" spans="1:3" ht="13.5">
      <c r="A518" s="307" t="s">
        <v>585</v>
      </c>
      <c r="B518" s="307" t="s">
        <v>903</v>
      </c>
      <c r="C518" s="307">
        <v>884</v>
      </c>
    </row>
    <row r="519" spans="1:3" ht="13.5">
      <c r="A519" s="307" t="s">
        <v>356</v>
      </c>
      <c r="B519" s="307" t="s">
        <v>191</v>
      </c>
      <c r="C519" s="307">
        <v>891</v>
      </c>
    </row>
    <row r="520" spans="1:3" ht="13.5">
      <c r="A520" s="307" t="s">
        <v>928</v>
      </c>
      <c r="B520" s="307" t="s">
        <v>192</v>
      </c>
      <c r="C520" s="307">
        <v>892</v>
      </c>
    </row>
    <row r="521" spans="1:3" ht="13.5">
      <c r="A521" s="307" t="s">
        <v>595</v>
      </c>
      <c r="B521" s="307" t="s">
        <v>779</v>
      </c>
      <c r="C521" s="307">
        <v>893</v>
      </c>
    </row>
    <row r="522" spans="1:3" ht="13.5">
      <c r="A522" s="307" t="s">
        <v>597</v>
      </c>
      <c r="B522" s="307" t="s">
        <v>780</v>
      </c>
      <c r="C522" s="307">
        <v>894</v>
      </c>
    </row>
    <row r="523" spans="1:3" ht="13.5">
      <c r="A523" s="307" t="s">
        <v>285</v>
      </c>
      <c r="B523" s="307" t="s">
        <v>245</v>
      </c>
      <c r="C523" s="307">
        <v>81</v>
      </c>
    </row>
    <row r="524" spans="1:3" ht="13.5">
      <c r="A524" s="307" t="s">
        <v>727</v>
      </c>
      <c r="B524" s="307" t="s">
        <v>246</v>
      </c>
      <c r="C524" s="307">
        <v>82</v>
      </c>
    </row>
    <row r="525" spans="1:3" ht="13.5">
      <c r="A525" s="307" t="s">
        <v>577</v>
      </c>
      <c r="B525" s="307" t="s">
        <v>783</v>
      </c>
      <c r="C525" s="307">
        <v>83</v>
      </c>
    </row>
    <row r="526" spans="1:3" ht="13.5">
      <c r="A526" s="307" t="s">
        <v>578</v>
      </c>
      <c r="B526" s="307" t="s">
        <v>784</v>
      </c>
      <c r="C526" s="307">
        <v>84</v>
      </c>
    </row>
    <row r="527" spans="1:3" ht="13.5">
      <c r="A527" s="307" t="s">
        <v>357</v>
      </c>
      <c r="B527" s="307" t="s">
        <v>193</v>
      </c>
      <c r="C527" s="307">
        <v>901</v>
      </c>
    </row>
    <row r="528" spans="1:3" ht="13.5">
      <c r="A528" s="307" t="s">
        <v>929</v>
      </c>
      <c r="B528" s="307" t="s">
        <v>515</v>
      </c>
      <c r="C528" s="307">
        <v>902</v>
      </c>
    </row>
    <row r="529" spans="1:3" ht="13.5">
      <c r="A529" s="307" t="s">
        <v>600</v>
      </c>
      <c r="B529" s="307" t="s">
        <v>786</v>
      </c>
      <c r="C529" s="307">
        <v>903</v>
      </c>
    </row>
    <row r="530" spans="1:3" ht="13.5">
      <c r="A530" s="307" t="s">
        <v>602</v>
      </c>
      <c r="B530" s="307" t="s">
        <v>667</v>
      </c>
      <c r="C530" s="307">
        <v>904</v>
      </c>
    </row>
    <row r="531" spans="1:3" ht="13.5">
      <c r="A531" s="307" t="s">
        <v>358</v>
      </c>
      <c r="B531" s="307" t="s">
        <v>516</v>
      </c>
      <c r="C531" s="307">
        <v>911</v>
      </c>
    </row>
    <row r="532" spans="1:3" ht="13.5">
      <c r="A532" s="307" t="s">
        <v>930</v>
      </c>
      <c r="B532" s="307" t="s">
        <v>517</v>
      </c>
      <c r="C532" s="307">
        <v>912</v>
      </c>
    </row>
    <row r="533" spans="1:3" ht="13.5">
      <c r="A533" s="307" t="s">
        <v>605</v>
      </c>
      <c r="B533" s="307" t="s">
        <v>668</v>
      </c>
      <c r="C533" s="307">
        <v>913</v>
      </c>
    </row>
    <row r="534" spans="1:3" ht="13.5">
      <c r="A534" s="307" t="s">
        <v>606</v>
      </c>
      <c r="B534" s="307" t="s">
        <v>670</v>
      </c>
      <c r="C534" s="307">
        <v>914</v>
      </c>
    </row>
    <row r="535" spans="1:3" ht="13.5">
      <c r="A535" s="307" t="s">
        <v>359</v>
      </c>
      <c r="B535" s="307" t="s">
        <v>518</v>
      </c>
      <c r="C535" s="307">
        <v>921</v>
      </c>
    </row>
    <row r="536" spans="1:3" ht="13.5">
      <c r="A536" s="307" t="s">
        <v>931</v>
      </c>
      <c r="B536" s="307" t="s">
        <v>519</v>
      </c>
      <c r="C536" s="307">
        <v>922</v>
      </c>
    </row>
    <row r="537" spans="1:3" ht="13.5">
      <c r="A537" s="307" t="s">
        <v>609</v>
      </c>
      <c r="B537" s="307" t="s">
        <v>672</v>
      </c>
      <c r="C537" s="307">
        <v>923</v>
      </c>
    </row>
    <row r="538" spans="1:3" ht="13.5">
      <c r="A538" s="307" t="s">
        <v>610</v>
      </c>
      <c r="B538" s="307" t="s">
        <v>673</v>
      </c>
      <c r="C538" s="307">
        <v>924</v>
      </c>
    </row>
    <row r="539" spans="1:3" ht="13.5">
      <c r="A539" s="307" t="s">
        <v>475</v>
      </c>
      <c r="B539" s="307" t="s">
        <v>520</v>
      </c>
      <c r="C539" s="307">
        <v>931</v>
      </c>
    </row>
    <row r="540" spans="1:3" ht="13.5">
      <c r="A540" s="307" t="s">
        <v>932</v>
      </c>
      <c r="B540" s="307" t="s">
        <v>79</v>
      </c>
      <c r="C540" s="307">
        <v>932</v>
      </c>
    </row>
    <row r="541" spans="1:3" ht="13.5">
      <c r="A541" s="307" t="s">
        <v>613</v>
      </c>
      <c r="B541" s="307" t="s">
        <v>676</v>
      </c>
      <c r="C541" s="307">
        <v>933</v>
      </c>
    </row>
    <row r="542" spans="1:3" ht="13.5">
      <c r="A542" s="307" t="s">
        <v>615</v>
      </c>
      <c r="B542" s="307" t="s">
        <v>677</v>
      </c>
      <c r="C542" s="307">
        <v>934</v>
      </c>
    </row>
    <row r="543" spans="1:3" ht="13.5">
      <c r="A543" s="307" t="s">
        <v>256</v>
      </c>
      <c r="B543" s="307" t="s">
        <v>80</v>
      </c>
      <c r="C543" s="307">
        <v>941</v>
      </c>
    </row>
    <row r="544" spans="1:3" ht="13.5">
      <c r="A544" s="307" t="s">
        <v>933</v>
      </c>
      <c r="B544" s="307" t="s">
        <v>81</v>
      </c>
      <c r="C544" s="307">
        <v>942</v>
      </c>
    </row>
    <row r="545" spans="1:3" ht="13.5">
      <c r="A545" s="307" t="s">
        <v>899</v>
      </c>
      <c r="B545" s="307" t="s">
        <v>678</v>
      </c>
      <c r="C545" s="307">
        <v>943</v>
      </c>
    </row>
    <row r="546" spans="1:3" ht="13.5">
      <c r="A546" s="307" t="s">
        <v>901</v>
      </c>
      <c r="B546" s="307" t="s">
        <v>679</v>
      </c>
      <c r="C546" s="307">
        <v>944</v>
      </c>
    </row>
    <row r="547" spans="1:3" ht="13.5">
      <c r="A547" s="307" t="s">
        <v>257</v>
      </c>
      <c r="B547" s="307" t="s">
        <v>82</v>
      </c>
      <c r="C547" s="307">
        <v>951</v>
      </c>
    </row>
    <row r="548" spans="1:3" ht="13.5">
      <c r="A548" s="307" t="s">
        <v>934</v>
      </c>
      <c r="B548" s="307" t="s">
        <v>83</v>
      </c>
      <c r="C548" s="307">
        <v>952</v>
      </c>
    </row>
    <row r="549" spans="1:3" ht="13.5">
      <c r="A549" s="307" t="s">
        <v>904</v>
      </c>
      <c r="B549" s="307" t="s">
        <v>680</v>
      </c>
      <c r="C549" s="307">
        <v>953</v>
      </c>
    </row>
    <row r="550" spans="1:3" ht="13.5">
      <c r="A550" s="307" t="s">
        <v>778</v>
      </c>
      <c r="B550" s="307" t="s">
        <v>681</v>
      </c>
      <c r="C550" s="307">
        <v>954</v>
      </c>
    </row>
    <row r="551" spans="1:3" ht="13.5">
      <c r="A551" s="307" t="s">
        <v>258</v>
      </c>
      <c r="B551" s="307" t="s">
        <v>84</v>
      </c>
      <c r="C551" s="307">
        <v>961</v>
      </c>
    </row>
    <row r="552" spans="1:3" ht="13.5">
      <c r="A552" s="307" t="s">
        <v>935</v>
      </c>
      <c r="B552" s="307" t="s">
        <v>85</v>
      </c>
      <c r="C552" s="307">
        <v>962</v>
      </c>
    </row>
    <row r="553" spans="1:3" ht="13.5">
      <c r="A553" s="307" t="s">
        <v>781</v>
      </c>
      <c r="B553" s="307" t="s">
        <v>682</v>
      </c>
      <c r="C553" s="307">
        <v>963</v>
      </c>
    </row>
    <row r="554" spans="1:3" ht="13.5">
      <c r="A554" s="307" t="s">
        <v>782</v>
      </c>
      <c r="B554" s="307" t="s">
        <v>683</v>
      </c>
      <c r="C554" s="307">
        <v>964</v>
      </c>
    </row>
    <row r="555" spans="1:3" ht="13.5">
      <c r="A555" s="307" t="s">
        <v>259</v>
      </c>
      <c r="B555" s="307" t="s">
        <v>327</v>
      </c>
      <c r="C555" s="307">
        <v>971</v>
      </c>
    </row>
    <row r="556" spans="1:3" ht="13.5">
      <c r="A556" s="307" t="s">
        <v>936</v>
      </c>
      <c r="B556" s="307" t="s">
        <v>328</v>
      </c>
      <c r="C556" s="307">
        <v>972</v>
      </c>
    </row>
    <row r="557" spans="1:3" ht="13.5">
      <c r="A557" s="307" t="s">
        <v>785</v>
      </c>
      <c r="B557" s="307" t="s">
        <v>684</v>
      </c>
      <c r="C557" s="307">
        <v>973</v>
      </c>
    </row>
    <row r="558" spans="1:3" ht="13.5">
      <c r="A558" s="307" t="s">
        <v>666</v>
      </c>
      <c r="B558" s="307" t="s">
        <v>685</v>
      </c>
      <c r="C558" s="307">
        <v>974</v>
      </c>
    </row>
    <row r="559" spans="1:3" ht="13.5">
      <c r="A559" s="307" t="s">
        <v>260</v>
      </c>
      <c r="B559" s="307" t="s">
        <v>1095</v>
      </c>
      <c r="C559" s="307">
        <v>981</v>
      </c>
    </row>
    <row r="560" spans="1:3" ht="13.5">
      <c r="A560" s="307" t="s">
        <v>937</v>
      </c>
      <c r="B560" s="307" t="s">
        <v>1044</v>
      </c>
      <c r="C560" s="307">
        <v>982</v>
      </c>
    </row>
    <row r="561" spans="1:3" ht="13.5">
      <c r="A561" s="307" t="s">
        <v>669</v>
      </c>
      <c r="B561" s="307" t="s">
        <v>1045</v>
      </c>
      <c r="C561" s="307">
        <v>983</v>
      </c>
    </row>
    <row r="562" spans="1:3" ht="13.5">
      <c r="A562" s="307" t="s">
        <v>671</v>
      </c>
      <c r="B562" s="307" t="s">
        <v>1046</v>
      </c>
      <c r="C562" s="307">
        <v>984</v>
      </c>
    </row>
    <row r="563" spans="1:3" ht="13.5">
      <c r="A563" s="307" t="s">
        <v>261</v>
      </c>
      <c r="B563" s="307" t="s">
        <v>329</v>
      </c>
      <c r="C563" s="307">
        <v>991</v>
      </c>
    </row>
    <row r="564" spans="1:3" ht="13.5">
      <c r="A564" s="307" t="s">
        <v>938</v>
      </c>
      <c r="B564" s="307" t="s">
        <v>330</v>
      </c>
      <c r="C564" s="307">
        <v>992</v>
      </c>
    </row>
    <row r="565" spans="1:3" ht="13.5">
      <c r="A565" s="307" t="s">
        <v>674</v>
      </c>
      <c r="B565" s="307" t="s">
        <v>686</v>
      </c>
      <c r="C565" s="307">
        <v>993</v>
      </c>
    </row>
    <row r="566" spans="1:3" ht="13.5">
      <c r="A566" s="307" t="s">
        <v>675</v>
      </c>
      <c r="B566" s="307" t="s">
        <v>687</v>
      </c>
      <c r="C566" s="307">
        <v>994</v>
      </c>
    </row>
    <row r="567" spans="1:3" ht="13.5">
      <c r="A567" s="307" t="s">
        <v>286</v>
      </c>
      <c r="B567" s="307" t="s">
        <v>247</v>
      </c>
      <c r="C567" s="307">
        <v>91</v>
      </c>
    </row>
    <row r="568" spans="1:3" ht="13.5">
      <c r="A568" s="307" t="s">
        <v>728</v>
      </c>
      <c r="B568" s="307" t="s">
        <v>248</v>
      </c>
      <c r="C568" s="307">
        <v>92</v>
      </c>
    </row>
    <row r="569" spans="1:3" ht="13.5">
      <c r="A569" s="307" t="s">
        <v>579</v>
      </c>
      <c r="B569" s="307" t="s">
        <v>688</v>
      </c>
      <c r="C569" s="307">
        <v>93</v>
      </c>
    </row>
    <row r="570" spans="1:3" ht="13.5">
      <c r="A570" s="307" t="s">
        <v>807</v>
      </c>
      <c r="B570" s="307" t="s">
        <v>689</v>
      </c>
      <c r="C570" s="307">
        <v>94</v>
      </c>
    </row>
  </sheetData>
  <sheetProtection/>
  <printOptions/>
  <pageMargins left="0.787" right="0.787" top="0.984" bottom="0.984" header="0.512" footer="0.512"/>
  <pageSetup orientation="portrait" paperSize="9"/>
</worksheet>
</file>

<file path=xl/worksheets/sheet14.xml><?xml version="1.0" encoding="utf-8"?>
<worksheet xmlns="http://schemas.openxmlformats.org/spreadsheetml/2006/main" xmlns:r="http://schemas.openxmlformats.org/officeDocument/2006/relationships">
  <sheetPr codeName="Sheet4"/>
  <dimension ref="A1:M62"/>
  <sheetViews>
    <sheetView zoomScalePageLayoutView="0" workbookViewId="0" topLeftCell="A1">
      <selection activeCell="A1" sqref="A1:L1"/>
    </sheetView>
  </sheetViews>
  <sheetFormatPr defaultColWidth="10.59765625" defaultRowHeight="15"/>
  <cols>
    <col min="1" max="1" width="0.796875" style="3" customWidth="1"/>
    <col min="2" max="2" width="5.19921875" style="3" customWidth="1"/>
    <col min="3" max="3" width="8.09765625" style="31" customWidth="1"/>
    <col min="4" max="4" width="4.09765625" style="31" customWidth="1"/>
    <col min="5" max="5" width="8.09765625" style="31" customWidth="1"/>
    <col min="6" max="6" width="4.09765625" style="31" customWidth="1"/>
    <col min="7" max="7" width="8.09765625" style="31" customWidth="1"/>
    <col min="8" max="8" width="4.09765625" style="31" customWidth="1"/>
    <col min="9" max="9" width="8.09765625" style="3" customWidth="1"/>
    <col min="10" max="10" width="4.09765625" style="3" customWidth="1"/>
    <col min="11" max="11" width="10.59765625" style="3" customWidth="1"/>
    <col min="12" max="12" width="4.09765625" style="3" customWidth="1"/>
    <col min="13" max="13" width="4.796875" style="3" bestFit="1" customWidth="1"/>
    <col min="14" max="16384" width="10.59765625" style="3" customWidth="1"/>
  </cols>
  <sheetData>
    <row r="1" spans="1:12" ht="16.5" thickBot="1">
      <c r="A1" s="634" t="s">
        <v>732</v>
      </c>
      <c r="B1" s="634"/>
      <c r="C1" s="634"/>
      <c r="D1" s="634"/>
      <c r="E1" s="634"/>
      <c r="F1" s="634"/>
      <c r="G1" s="634"/>
      <c r="H1" s="634"/>
      <c r="I1" s="634"/>
      <c r="J1" s="634"/>
      <c r="K1" s="634"/>
      <c r="L1" s="634"/>
    </row>
    <row r="2" spans="1:12" ht="14.25" thickBot="1">
      <c r="A2" s="32"/>
      <c r="B2" s="32"/>
      <c r="C2" s="635" t="s">
        <v>135</v>
      </c>
      <c r="D2" s="632"/>
      <c r="E2" s="632" t="s">
        <v>136</v>
      </c>
      <c r="F2" s="632"/>
      <c r="G2" s="632" t="s">
        <v>137</v>
      </c>
      <c r="H2" s="632"/>
      <c r="I2" s="632" t="s">
        <v>138</v>
      </c>
      <c r="J2" s="632"/>
      <c r="K2" s="632" t="s">
        <v>139</v>
      </c>
      <c r="L2" s="633"/>
    </row>
    <row r="3" spans="1:12" s="12" customFormat="1" ht="14.25" thickBot="1">
      <c r="A3" s="33"/>
      <c r="B3" s="34" t="s">
        <v>617</v>
      </c>
      <c r="C3" s="7" t="s">
        <v>140</v>
      </c>
      <c r="D3" s="8" t="s">
        <v>731</v>
      </c>
      <c r="E3" s="9" t="s">
        <v>140</v>
      </c>
      <c r="F3" s="8" t="s">
        <v>731</v>
      </c>
      <c r="G3" s="9" t="s">
        <v>140</v>
      </c>
      <c r="H3" s="8" t="s">
        <v>731</v>
      </c>
      <c r="I3" s="9" t="s">
        <v>140</v>
      </c>
      <c r="J3" s="8" t="s">
        <v>731</v>
      </c>
      <c r="K3" s="9" t="s">
        <v>140</v>
      </c>
      <c r="L3" s="35" t="s">
        <v>731</v>
      </c>
    </row>
    <row r="4" spans="1:12" s="12" customFormat="1" ht="14.25" thickTop="1">
      <c r="A4" s="36">
        <f>'通過記録入力'!A4</f>
        <v>1</v>
      </c>
      <c r="B4" s="14">
        <f>'通過記録入力'!B4</f>
      </c>
      <c r="C4" s="37">
        <f>IF('通過記録入力'!E4="","",'通過記録入力'!E4)</f>
      </c>
      <c r="D4" s="16">
        <f>IF('通過記録入力'!D4="","",'通過記録入力'!D4)</f>
      </c>
      <c r="E4" s="17">
        <f>IF('通過記録入力'!G4="","",'通過記録入力'!G4)</f>
      </c>
      <c r="F4" s="16">
        <f>IF('通過記録入力'!F4="","",'通過記録入力'!F4)</f>
      </c>
      <c r="G4" s="17">
        <f>IF('通過記録入力'!I4="","",'通過記録入力'!I4)</f>
      </c>
      <c r="H4" s="16">
        <f>IF('通過記録入力'!H4="","",'通過記録入力'!H4)</f>
      </c>
      <c r="I4" s="17">
        <f>IF('通過記録入力'!K4="","",'通過記録入力'!K4)</f>
      </c>
      <c r="J4" s="38">
        <f>IF('通過記録入力'!J4="","",'通過記録入力'!J4)</f>
      </c>
      <c r="K4" s="39">
        <f>IF('通過記録入力'!M4="","",'通過記録入力'!M4)</f>
      </c>
      <c r="L4" s="40">
        <f>IF('通過記録入力'!L4="","",'通過記録入力'!L4)</f>
      </c>
    </row>
    <row r="5" spans="1:12" s="12" customFormat="1" ht="13.5">
      <c r="A5" s="36">
        <f>'通過記録入力'!A5</f>
        <v>2</v>
      </c>
      <c r="B5" s="19">
        <f>'通過記録入力'!B5</f>
      </c>
      <c r="C5" s="37">
        <f>IF('通過記録入力'!E5="","",'通過記録入力'!E5)</f>
      </c>
      <c r="D5" s="16">
        <f>IF('通過記録入力'!D5="","",'通過記録入力'!D5)</f>
      </c>
      <c r="E5" s="17">
        <f>IF('通過記録入力'!G5="","",'通過記録入力'!G5)</f>
      </c>
      <c r="F5" s="16">
        <f>IF('通過記録入力'!F5="","",'通過記録入力'!F5)</f>
      </c>
      <c r="G5" s="17">
        <f>IF('通過記録入力'!I5="","",'通過記録入力'!I5)</f>
      </c>
      <c r="H5" s="16">
        <f>IF('通過記録入力'!H5="","",'通過記録入力'!H5)</f>
      </c>
      <c r="I5" s="17">
        <f>IF('通過記録入力'!K5="","",'通過記録入力'!K5)</f>
      </c>
      <c r="J5" s="38">
        <f>IF('通過記録入力'!J5="","",'通過記録入力'!J5)</f>
      </c>
      <c r="K5" s="39">
        <f>IF('通過記録入力'!M5="","",'通過記録入力'!M5)</f>
      </c>
      <c r="L5" s="40">
        <f>IF('通過記録入力'!L5="","",'通過記録入力'!L5)</f>
      </c>
    </row>
    <row r="6" spans="1:12" s="12" customFormat="1" ht="13.5">
      <c r="A6" s="36">
        <f>'通過記録入力'!A6</f>
        <v>3</v>
      </c>
      <c r="B6" s="19">
        <f>'通過記録入力'!B6</f>
      </c>
      <c r="C6" s="37">
        <f>IF('通過記録入力'!E6="","",'通過記録入力'!E6)</f>
      </c>
      <c r="D6" s="16">
        <f>IF('通過記録入力'!D6="","",'通過記録入力'!D6)</f>
      </c>
      <c r="E6" s="17">
        <f>IF('通過記録入力'!G6="","",'通過記録入力'!G6)</f>
      </c>
      <c r="F6" s="16">
        <f>IF('通過記録入力'!F6="","",'通過記録入力'!F6)</f>
      </c>
      <c r="G6" s="17">
        <f>IF('通過記録入力'!I6="","",'通過記録入力'!I6)</f>
      </c>
      <c r="H6" s="16">
        <f>IF('通過記録入力'!H6="","",'通過記録入力'!H6)</f>
      </c>
      <c r="I6" s="17">
        <f>IF('通過記録入力'!K6="","",'通過記録入力'!K6)</f>
      </c>
      <c r="J6" s="38">
        <f>IF('通過記録入力'!J6="","",'通過記録入力'!J6)</f>
      </c>
      <c r="K6" s="39">
        <f>IF('通過記録入力'!M6="","",'通過記録入力'!M6)</f>
      </c>
      <c r="L6" s="40">
        <f>IF('通過記録入力'!L6="","",'通過記録入力'!L6)</f>
      </c>
    </row>
    <row r="7" spans="1:12" s="12" customFormat="1" ht="13.5">
      <c r="A7" s="36">
        <f>'通過記録入力'!A7</f>
        <v>4</v>
      </c>
      <c r="B7" s="19">
        <f>'通過記録入力'!B7</f>
      </c>
      <c r="C7" s="37">
        <f>IF('通過記録入力'!E7="","",'通過記録入力'!E7)</f>
      </c>
      <c r="D7" s="16">
        <f>IF('通過記録入力'!D7="","",'通過記録入力'!D7)</f>
      </c>
      <c r="E7" s="17">
        <f>IF('通過記録入力'!G7="","",'通過記録入力'!G7)</f>
      </c>
      <c r="F7" s="16">
        <f>IF('通過記録入力'!F7="","",'通過記録入力'!F7)</f>
      </c>
      <c r="G7" s="17">
        <f>IF('通過記録入力'!I7="","",'通過記録入力'!I7)</f>
      </c>
      <c r="H7" s="16">
        <f>IF('通過記録入力'!H7="","",'通過記録入力'!H7)</f>
      </c>
      <c r="I7" s="17">
        <f>IF('通過記録入力'!K7="","",'通過記録入力'!K7)</f>
      </c>
      <c r="J7" s="38">
        <f>IF('通過記録入力'!J7="","",'通過記録入力'!J7)</f>
      </c>
      <c r="K7" s="39">
        <f>IF('通過記録入力'!M7="","",'通過記録入力'!M7)</f>
      </c>
      <c r="L7" s="40">
        <f>IF('通過記録入力'!L7="","",'通過記録入力'!L7)</f>
      </c>
    </row>
    <row r="8" spans="1:12" s="12" customFormat="1" ht="14.25" thickBot="1">
      <c r="A8" s="36">
        <f>'通過記録入力'!A8</f>
        <v>5</v>
      </c>
      <c r="B8" s="20">
        <f>'通過記録入力'!B8</f>
      </c>
      <c r="C8" s="41">
        <f>IF('通過記録入力'!E8="","",'通過記録入力'!E8)</f>
      </c>
      <c r="D8" s="22">
        <f>IF('通過記録入力'!D8="","",'通過記録入力'!D8)</f>
      </c>
      <c r="E8" s="23">
        <f>IF('通過記録入力'!G8="","",'通過記録入力'!G8)</f>
      </c>
      <c r="F8" s="22">
        <f>IF('通過記録入力'!F8="","",'通過記録入力'!F8)</f>
      </c>
      <c r="G8" s="23">
        <f>IF('通過記録入力'!I8="","",'通過記録入力'!I8)</f>
      </c>
      <c r="H8" s="22">
        <f>IF('通過記録入力'!H8="","",'通過記録入力'!H8)</f>
      </c>
      <c r="I8" s="23">
        <f>IF('通過記録入力'!K8="","",'通過記録入力'!K8)</f>
      </c>
      <c r="J8" s="42">
        <f>IF('通過記録入力'!J8="","",'通過記録入力'!J8)</f>
      </c>
      <c r="K8" s="43">
        <f>IF('通過記録入力'!M8="","",'通過記録入力'!M8)</f>
      </c>
      <c r="L8" s="44">
        <f>IF('通過記録入力'!L8="","",'通過記録入力'!L8)</f>
      </c>
    </row>
    <row r="9" spans="1:12" s="12" customFormat="1" ht="14.25" thickTop="1">
      <c r="A9" s="36">
        <f>'通過記録入力'!A9</f>
        <v>6</v>
      </c>
      <c r="B9" s="14">
        <f>'通過記録入力'!B9</f>
      </c>
      <c r="C9" s="37">
        <f>IF('通過記録入力'!E9="","",'通過記録入力'!E9)</f>
      </c>
      <c r="D9" s="16">
        <f>IF('通過記録入力'!D9="","",'通過記録入力'!D9)</f>
      </c>
      <c r="E9" s="17">
        <f>IF('通過記録入力'!G9="","",'通過記録入力'!G9)</f>
      </c>
      <c r="F9" s="16">
        <f>IF('通過記録入力'!F9="","",'通過記録入力'!F9)</f>
      </c>
      <c r="G9" s="17">
        <f>IF('通過記録入力'!I9="","",'通過記録入力'!I9)</f>
      </c>
      <c r="H9" s="16">
        <f>IF('通過記録入力'!H9="","",'通過記録入力'!H9)</f>
      </c>
      <c r="I9" s="17">
        <f>IF('通過記録入力'!K9="","",'通過記録入力'!K9)</f>
      </c>
      <c r="J9" s="38">
        <f>IF('通過記録入力'!J9="","",'通過記録入力'!J9)</f>
      </c>
      <c r="K9" s="39">
        <f>IF('通過記録入力'!M9="","",'通過記録入力'!M9)</f>
      </c>
      <c r="L9" s="40">
        <f>IF('通過記録入力'!L9="","",'通過記録入力'!L9)</f>
      </c>
    </row>
    <row r="10" spans="1:12" s="12" customFormat="1" ht="13.5">
      <c r="A10" s="36">
        <f>'通過記録入力'!A10</f>
        <v>7</v>
      </c>
      <c r="B10" s="19">
        <f>'通過記録入力'!B10</f>
      </c>
      <c r="C10" s="37">
        <f>IF('通過記録入力'!E10="","",'通過記録入力'!E10)</f>
      </c>
      <c r="D10" s="16">
        <f>IF('通過記録入力'!D10="","",'通過記録入力'!D10)</f>
      </c>
      <c r="E10" s="17">
        <f>IF('通過記録入力'!G10="","",'通過記録入力'!G10)</f>
      </c>
      <c r="F10" s="16">
        <f>IF('通過記録入力'!F10="","",'通過記録入力'!F10)</f>
      </c>
      <c r="G10" s="17">
        <f>IF('通過記録入力'!I10="","",'通過記録入力'!I10)</f>
      </c>
      <c r="H10" s="16">
        <f>IF('通過記録入力'!H10="","",'通過記録入力'!H10)</f>
      </c>
      <c r="I10" s="17">
        <f>IF('通過記録入力'!K10="","",'通過記録入力'!K10)</f>
      </c>
      <c r="J10" s="38">
        <f>IF('通過記録入力'!J10="","",'通過記録入力'!J10)</f>
      </c>
      <c r="K10" s="39">
        <f>IF('通過記録入力'!M10="","",'通過記録入力'!M10)</f>
      </c>
      <c r="L10" s="40">
        <f>IF('通過記録入力'!L10="","",'通過記録入力'!L10)</f>
      </c>
    </row>
    <row r="11" spans="1:12" s="12" customFormat="1" ht="13.5">
      <c r="A11" s="36">
        <f>'通過記録入力'!A11</f>
        <v>8</v>
      </c>
      <c r="B11" s="19">
        <f>'通過記録入力'!B11</f>
      </c>
      <c r="C11" s="37">
        <f>IF('通過記録入力'!E11="","",'通過記録入力'!E11)</f>
      </c>
      <c r="D11" s="16">
        <f>IF('通過記録入力'!D11="","",'通過記録入力'!D11)</f>
      </c>
      <c r="E11" s="17">
        <f>IF('通過記録入力'!G11="","",'通過記録入力'!G11)</f>
      </c>
      <c r="F11" s="16">
        <f>IF('通過記録入力'!F11="","",'通過記録入力'!F11)</f>
      </c>
      <c r="G11" s="17">
        <f>IF('通過記録入力'!I11="","",'通過記録入力'!I11)</f>
      </c>
      <c r="H11" s="16">
        <f>IF('通過記録入力'!H11="","",'通過記録入力'!H11)</f>
      </c>
      <c r="I11" s="17">
        <f>IF('通過記録入力'!K11="","",'通過記録入力'!K11)</f>
      </c>
      <c r="J11" s="38">
        <f>IF('通過記録入力'!J11="","",'通過記録入力'!J11)</f>
      </c>
      <c r="K11" s="39">
        <f>IF('通過記録入力'!M11="","",'通過記録入力'!M11)</f>
      </c>
      <c r="L11" s="40">
        <f>IF('通過記録入力'!L11="","",'通過記録入力'!L11)</f>
      </c>
    </row>
    <row r="12" spans="1:12" s="12" customFormat="1" ht="13.5">
      <c r="A12" s="36">
        <f>'通過記録入力'!A12</f>
        <v>9</v>
      </c>
      <c r="B12" s="19">
        <f>'通過記録入力'!B12</f>
      </c>
      <c r="C12" s="37">
        <f>IF('通過記録入力'!E12="","",'通過記録入力'!E12)</f>
      </c>
      <c r="D12" s="16">
        <f>IF('通過記録入力'!D12="","",'通過記録入力'!D12)</f>
      </c>
      <c r="E12" s="17">
        <f>IF('通過記録入力'!G12="","",'通過記録入力'!G12)</f>
      </c>
      <c r="F12" s="16">
        <f>IF('通過記録入力'!F12="","",'通過記録入力'!F12)</f>
      </c>
      <c r="G12" s="17">
        <f>IF('通過記録入力'!I12="","",'通過記録入力'!I12)</f>
      </c>
      <c r="H12" s="16">
        <f>IF('通過記録入力'!H12="","",'通過記録入力'!H12)</f>
      </c>
      <c r="I12" s="17">
        <f>IF('通過記録入力'!K12="","",'通過記録入力'!K12)</f>
      </c>
      <c r="J12" s="38">
        <f>IF('通過記録入力'!J12="","",'通過記録入力'!J12)</f>
      </c>
      <c r="K12" s="39">
        <f>IF('通過記録入力'!M12="","",'通過記録入力'!M12)</f>
      </c>
      <c r="L12" s="40">
        <f>IF('通過記録入力'!L12="","",'通過記録入力'!L12)</f>
      </c>
    </row>
    <row r="13" spans="1:12" s="12" customFormat="1" ht="14.25" thickBot="1">
      <c r="A13" s="36">
        <f>'通過記録入力'!A13</f>
        <v>10</v>
      </c>
      <c r="B13" s="20">
        <f>'通過記録入力'!B13</f>
      </c>
      <c r="C13" s="41">
        <f>IF('通過記録入力'!E13="","",'通過記録入力'!E13)</f>
      </c>
      <c r="D13" s="22">
        <f>IF('通過記録入力'!D13="","",'通過記録入力'!D13)</f>
      </c>
      <c r="E13" s="23">
        <f>IF('通過記録入力'!G13="","",'通過記録入力'!G13)</f>
      </c>
      <c r="F13" s="22">
        <f>IF('通過記録入力'!F13="","",'通過記録入力'!F13)</f>
      </c>
      <c r="G13" s="23">
        <f>IF('通過記録入力'!I13="","",'通過記録入力'!I13)</f>
      </c>
      <c r="H13" s="22">
        <f>IF('通過記録入力'!H13="","",'通過記録入力'!H13)</f>
      </c>
      <c r="I13" s="23">
        <f>IF('通過記録入力'!K13="","",'通過記録入力'!K13)</f>
      </c>
      <c r="J13" s="42">
        <f>IF('通過記録入力'!J13="","",'通過記録入力'!J13)</f>
      </c>
      <c r="K13" s="43">
        <f>IF('通過記録入力'!M13="","",'通過記録入力'!M13)</f>
      </c>
      <c r="L13" s="44">
        <f>IF('通過記録入力'!L13="","",'通過記録入力'!L13)</f>
      </c>
    </row>
    <row r="14" spans="1:12" s="12" customFormat="1" ht="14.25" thickTop="1">
      <c r="A14" s="36">
        <f>'通過記録入力'!A14</f>
        <v>11</v>
      </c>
      <c r="B14" s="14">
        <f>'通過記録入力'!B14</f>
      </c>
      <c r="C14" s="37">
        <f>IF('通過記録入力'!E14="","",'通過記録入力'!E14)</f>
      </c>
      <c r="D14" s="16">
        <f>IF('通過記録入力'!D14="","",'通過記録入力'!D14)</f>
      </c>
      <c r="E14" s="17">
        <f>IF('通過記録入力'!G14="","",'通過記録入力'!G14)</f>
      </c>
      <c r="F14" s="16">
        <f>IF('通過記録入力'!F14="","",'通過記録入力'!F14)</f>
      </c>
      <c r="G14" s="17">
        <f>IF('通過記録入力'!I14="","",'通過記録入力'!I14)</f>
      </c>
      <c r="H14" s="16">
        <f>IF('通過記録入力'!H14="","",'通過記録入力'!H14)</f>
      </c>
      <c r="I14" s="17">
        <f>IF('通過記録入力'!K14="","",'通過記録入力'!K14)</f>
      </c>
      <c r="J14" s="38">
        <f>IF('通過記録入力'!J14="","",'通過記録入力'!J14)</f>
      </c>
      <c r="K14" s="39">
        <f>IF('通過記録入力'!M14="","",'通過記録入力'!M14)</f>
      </c>
      <c r="L14" s="40">
        <f>IF('通過記録入力'!L14="","",'通過記録入力'!L14)</f>
      </c>
    </row>
    <row r="15" spans="1:12" s="12" customFormat="1" ht="13.5">
      <c r="A15" s="36">
        <f>'通過記録入力'!A15</f>
        <v>12</v>
      </c>
      <c r="B15" s="19">
        <f>'通過記録入力'!B15</f>
      </c>
      <c r="C15" s="37">
        <f>IF('通過記録入力'!E15="","",'通過記録入力'!E15)</f>
      </c>
      <c r="D15" s="16">
        <f>IF('通過記録入力'!D15="","",'通過記録入力'!D15)</f>
      </c>
      <c r="E15" s="17">
        <f>IF('通過記録入力'!G15="","",'通過記録入力'!G15)</f>
      </c>
      <c r="F15" s="16">
        <f>IF('通過記録入力'!F15="","",'通過記録入力'!F15)</f>
      </c>
      <c r="G15" s="17">
        <f>IF('通過記録入力'!I15="","",'通過記録入力'!I15)</f>
      </c>
      <c r="H15" s="16">
        <f>IF('通過記録入力'!H15="","",'通過記録入力'!H15)</f>
      </c>
      <c r="I15" s="17">
        <f>IF('通過記録入力'!K15="","",'通過記録入力'!K15)</f>
      </c>
      <c r="J15" s="38">
        <f>IF('通過記録入力'!J15="","",'通過記録入力'!J15)</f>
      </c>
      <c r="K15" s="39">
        <f>IF('通過記録入力'!M15="","",'通過記録入力'!M15)</f>
      </c>
      <c r="L15" s="40">
        <f>IF('通過記録入力'!L15="","",'通過記録入力'!L15)</f>
      </c>
    </row>
    <row r="16" spans="1:12" s="12" customFormat="1" ht="13.5">
      <c r="A16" s="36">
        <f>'通過記録入力'!A16</f>
        <v>13</v>
      </c>
      <c r="B16" s="19">
        <f>'通過記録入力'!B16</f>
      </c>
      <c r="C16" s="37">
        <f>IF('通過記録入力'!E16="","",'通過記録入力'!E16)</f>
      </c>
      <c r="D16" s="16">
        <f>IF('通過記録入力'!D16="","",'通過記録入力'!D16)</f>
      </c>
      <c r="E16" s="17">
        <f>IF('通過記録入力'!G16="","",'通過記録入力'!G16)</f>
      </c>
      <c r="F16" s="16">
        <f>IF('通過記録入力'!F16="","",'通過記録入力'!F16)</f>
      </c>
      <c r="G16" s="17">
        <f>IF('通過記録入力'!I16="","",'通過記録入力'!I16)</f>
      </c>
      <c r="H16" s="16">
        <f>IF('通過記録入力'!H16="","",'通過記録入力'!H16)</f>
      </c>
      <c r="I16" s="17">
        <f>IF('通過記録入力'!K16="","",'通過記録入力'!K16)</f>
      </c>
      <c r="J16" s="38">
        <f>IF('通過記録入力'!J16="","",'通過記録入力'!J16)</f>
      </c>
      <c r="K16" s="39">
        <f>IF('通過記録入力'!M16="","",'通過記録入力'!M16)</f>
      </c>
      <c r="L16" s="40">
        <f>IF('通過記録入力'!L16="","",'通過記録入力'!L16)</f>
      </c>
    </row>
    <row r="17" spans="1:12" s="12" customFormat="1" ht="13.5">
      <c r="A17" s="36">
        <f>'通過記録入力'!A17</f>
        <v>14</v>
      </c>
      <c r="B17" s="19">
        <f>'通過記録入力'!B17</f>
      </c>
      <c r="C17" s="37">
        <f>IF('通過記録入力'!E17="","",'通過記録入力'!E17)</f>
      </c>
      <c r="D17" s="16">
        <f>IF('通過記録入力'!D17="","",'通過記録入力'!D17)</f>
      </c>
      <c r="E17" s="17">
        <f>IF('通過記録入力'!G17="","",'通過記録入力'!G17)</f>
      </c>
      <c r="F17" s="16">
        <f>IF('通過記録入力'!F17="","",'通過記録入力'!F17)</f>
      </c>
      <c r="G17" s="17">
        <f>IF('通過記録入力'!I17="","",'通過記録入力'!I17)</f>
      </c>
      <c r="H17" s="16">
        <f>IF('通過記録入力'!H17="","",'通過記録入力'!H17)</f>
      </c>
      <c r="I17" s="17">
        <f>IF('通過記録入力'!K17="","",'通過記録入力'!K17)</f>
      </c>
      <c r="J17" s="38">
        <f>IF('通過記録入力'!J17="","",'通過記録入力'!J17)</f>
      </c>
      <c r="K17" s="39">
        <f>IF('通過記録入力'!M17="","",'通過記録入力'!M17)</f>
      </c>
      <c r="L17" s="40">
        <f>IF('通過記録入力'!L17="","",'通過記録入力'!L17)</f>
      </c>
    </row>
    <row r="18" spans="1:12" s="12" customFormat="1" ht="14.25" thickBot="1">
      <c r="A18" s="36">
        <f>'通過記録入力'!A18</f>
        <v>15</v>
      </c>
      <c r="B18" s="20">
        <f>'通過記録入力'!B18</f>
      </c>
      <c r="C18" s="41">
        <f>IF('通過記録入力'!E18="","",'通過記録入力'!E18)</f>
      </c>
      <c r="D18" s="22">
        <f>IF('通過記録入力'!D18="","",'通過記録入力'!D18)</f>
      </c>
      <c r="E18" s="23">
        <f>IF('通過記録入力'!G18="","",'通過記録入力'!G18)</f>
      </c>
      <c r="F18" s="22">
        <f>IF('通過記録入力'!F18="","",'通過記録入力'!F18)</f>
      </c>
      <c r="G18" s="23">
        <f>IF('通過記録入力'!I18="","",'通過記録入力'!I18)</f>
      </c>
      <c r="H18" s="22">
        <f>IF('通過記録入力'!H18="","",'通過記録入力'!H18)</f>
      </c>
      <c r="I18" s="23">
        <f>IF('通過記録入力'!K18="","",'通過記録入力'!K18)</f>
      </c>
      <c r="J18" s="42">
        <f>IF('通過記録入力'!J18="","",'通過記録入力'!J18)</f>
      </c>
      <c r="K18" s="43">
        <f>IF('通過記録入力'!M18="","",'通過記録入力'!M18)</f>
      </c>
      <c r="L18" s="44">
        <f>IF('通過記録入力'!L18="","",'通過記録入力'!L18)</f>
      </c>
    </row>
    <row r="19" spans="1:12" s="12" customFormat="1" ht="14.25" thickTop="1">
      <c r="A19" s="36">
        <f>'通過記録入力'!A19</f>
        <v>16</v>
      </c>
      <c r="B19" s="14">
        <f>'通過記録入力'!B19</f>
      </c>
      <c r="C19" s="37">
        <f>IF('通過記録入力'!E19="","",'通過記録入力'!E19)</f>
      </c>
      <c r="D19" s="16">
        <f>IF('通過記録入力'!D19="","",'通過記録入力'!D19)</f>
      </c>
      <c r="E19" s="17">
        <f>IF('通過記録入力'!G19="","",'通過記録入力'!G19)</f>
      </c>
      <c r="F19" s="16">
        <f>IF('通過記録入力'!F19="","",'通過記録入力'!F19)</f>
      </c>
      <c r="G19" s="17">
        <f>IF('通過記録入力'!I19="","",'通過記録入力'!I19)</f>
      </c>
      <c r="H19" s="16">
        <f>IF('通過記録入力'!H19="","",'通過記録入力'!H19)</f>
      </c>
      <c r="I19" s="17">
        <f>IF('通過記録入力'!K19="","",'通過記録入力'!K19)</f>
      </c>
      <c r="J19" s="38">
        <f>IF('通過記録入力'!J19="","",'通過記録入力'!J19)</f>
      </c>
      <c r="K19" s="39">
        <f>IF('通過記録入力'!M19="","",'通過記録入力'!M19)</f>
      </c>
      <c r="L19" s="40">
        <f>IF('通過記録入力'!L19="","",'通過記録入力'!L19)</f>
      </c>
    </row>
    <row r="20" spans="1:12" s="12" customFormat="1" ht="13.5">
      <c r="A20" s="36">
        <f>'通過記録入力'!A20</f>
        <v>17</v>
      </c>
      <c r="B20" s="19">
        <f>'通過記録入力'!B20</f>
      </c>
      <c r="C20" s="37">
        <f>IF('通過記録入力'!E20="","",'通過記録入力'!E20)</f>
      </c>
      <c r="D20" s="16">
        <f>IF('通過記録入力'!D20="","",'通過記録入力'!D20)</f>
      </c>
      <c r="E20" s="17">
        <f>IF('通過記録入力'!G20="","",'通過記録入力'!G20)</f>
      </c>
      <c r="F20" s="16">
        <f>IF('通過記録入力'!F20="","",'通過記録入力'!F20)</f>
      </c>
      <c r="G20" s="17">
        <f>IF('通過記録入力'!I20="","",'通過記録入力'!I20)</f>
      </c>
      <c r="H20" s="16">
        <f>IF('通過記録入力'!H20="","",'通過記録入力'!H20)</f>
      </c>
      <c r="I20" s="17">
        <f>IF('通過記録入力'!K20="","",'通過記録入力'!K20)</f>
      </c>
      <c r="J20" s="38">
        <f>IF('通過記録入力'!J20="","",'通過記録入力'!J20)</f>
      </c>
      <c r="K20" s="39">
        <f>IF('通過記録入力'!M20="","",'通過記録入力'!M20)</f>
      </c>
      <c r="L20" s="40">
        <f>IF('通過記録入力'!L20="","",'通過記録入力'!L20)</f>
      </c>
    </row>
    <row r="21" spans="1:12" s="12" customFormat="1" ht="13.5">
      <c r="A21" s="36">
        <f>'通過記録入力'!A21</f>
        <v>18</v>
      </c>
      <c r="B21" s="19">
        <f>'通過記録入力'!B21</f>
      </c>
      <c r="C21" s="37">
        <f>IF('通過記録入力'!E21="","",'通過記録入力'!E21)</f>
      </c>
      <c r="D21" s="16">
        <f>IF('通過記録入力'!D21="","",'通過記録入力'!D21)</f>
      </c>
      <c r="E21" s="17">
        <f>IF('通過記録入力'!G21="","",'通過記録入力'!G21)</f>
      </c>
      <c r="F21" s="16">
        <f>IF('通過記録入力'!F21="","",'通過記録入力'!F21)</f>
      </c>
      <c r="G21" s="17">
        <f>IF('通過記録入力'!I21="","",'通過記録入力'!I21)</f>
      </c>
      <c r="H21" s="16">
        <f>IF('通過記録入力'!H21="","",'通過記録入力'!H21)</f>
      </c>
      <c r="I21" s="17">
        <f>IF('通過記録入力'!K21="","",'通過記録入力'!K21)</f>
      </c>
      <c r="J21" s="38">
        <f>IF('通過記録入力'!J21="","",'通過記録入力'!J21)</f>
      </c>
      <c r="K21" s="39">
        <f>IF('通過記録入力'!M21="","",'通過記録入力'!M21)</f>
      </c>
      <c r="L21" s="40">
        <f>IF('通過記録入力'!L21="","",'通過記録入力'!L21)</f>
      </c>
    </row>
    <row r="22" spans="1:12" s="12" customFormat="1" ht="13.5">
      <c r="A22" s="36">
        <f>'通過記録入力'!A22</f>
        <v>19</v>
      </c>
      <c r="B22" s="19">
        <f>'通過記録入力'!B22</f>
      </c>
      <c r="C22" s="37">
        <f>IF('通過記録入力'!E22="","",'通過記録入力'!E22)</f>
      </c>
      <c r="D22" s="16">
        <f>IF('通過記録入力'!D22="","",'通過記録入力'!D22)</f>
      </c>
      <c r="E22" s="17">
        <f>IF('通過記録入力'!G22="","",'通過記録入力'!G22)</f>
      </c>
      <c r="F22" s="16">
        <f>IF('通過記録入力'!F22="","",'通過記録入力'!F22)</f>
      </c>
      <c r="G22" s="17">
        <f>IF('通過記録入力'!I22="","",'通過記録入力'!I22)</f>
      </c>
      <c r="H22" s="16">
        <f>IF('通過記録入力'!H22="","",'通過記録入力'!H22)</f>
      </c>
      <c r="I22" s="17">
        <f>IF('通過記録入力'!K22="","",'通過記録入力'!K22)</f>
      </c>
      <c r="J22" s="38">
        <f>IF('通過記録入力'!J22="","",'通過記録入力'!J22)</f>
      </c>
      <c r="K22" s="39">
        <f>IF('通過記録入力'!M22="","",'通過記録入力'!M22)</f>
      </c>
      <c r="L22" s="40">
        <f>IF('通過記録入力'!L22="","",'通過記録入力'!L22)</f>
      </c>
    </row>
    <row r="23" spans="1:12" s="12" customFormat="1" ht="14.25" thickBot="1">
      <c r="A23" s="36">
        <f>'通過記録入力'!A23</f>
        <v>20</v>
      </c>
      <c r="B23" s="20">
        <f>'通過記録入力'!B23</f>
      </c>
      <c r="C23" s="41">
        <f>IF('通過記録入力'!E23="","",'通過記録入力'!E23)</f>
      </c>
      <c r="D23" s="22">
        <f>IF('通過記録入力'!D23="","",'通過記録入力'!D23)</f>
      </c>
      <c r="E23" s="23">
        <f>IF('通過記録入力'!G23="","",'通過記録入力'!G23)</f>
      </c>
      <c r="F23" s="22">
        <f>IF('通過記録入力'!F23="","",'通過記録入力'!F23)</f>
      </c>
      <c r="G23" s="23">
        <f>IF('通過記録入力'!I23="","",'通過記録入力'!I23)</f>
      </c>
      <c r="H23" s="22">
        <f>IF('通過記録入力'!H23="","",'通過記録入力'!H23)</f>
      </c>
      <c r="I23" s="23">
        <f>IF('通過記録入力'!K23="","",'通過記録入力'!K23)</f>
      </c>
      <c r="J23" s="42">
        <f>IF('通過記録入力'!J23="","",'通過記録入力'!J23)</f>
      </c>
      <c r="K23" s="43">
        <f>IF('通過記録入力'!M23="","",'通過記録入力'!M23)</f>
      </c>
      <c r="L23" s="44">
        <f>IF('通過記録入力'!L23="","",'通過記録入力'!L23)</f>
      </c>
    </row>
    <row r="24" spans="1:12" s="12" customFormat="1" ht="14.25" thickTop="1">
      <c r="A24" s="36">
        <f>'通過記録入力'!A24</f>
        <v>21</v>
      </c>
      <c r="B24" s="14">
        <f>'通過記録入力'!B24</f>
      </c>
      <c r="C24" s="37">
        <f>IF('通過記録入力'!E24="","",'通過記録入力'!E24)</f>
      </c>
      <c r="D24" s="16">
        <f>IF('通過記録入力'!D24="","",'通過記録入力'!D24)</f>
      </c>
      <c r="E24" s="17">
        <f>IF('通過記録入力'!G24="","",'通過記録入力'!G24)</f>
      </c>
      <c r="F24" s="16">
        <f>IF('通過記録入力'!F24="","",'通過記録入力'!F24)</f>
      </c>
      <c r="G24" s="17">
        <f>IF('通過記録入力'!I24="","",'通過記録入力'!I24)</f>
      </c>
      <c r="H24" s="16">
        <f>IF('通過記録入力'!H24="","",'通過記録入力'!H24)</f>
      </c>
      <c r="I24" s="17">
        <f>IF('通過記録入力'!K24="","",'通過記録入力'!K24)</f>
      </c>
      <c r="J24" s="38">
        <f>IF('通過記録入力'!J24="","",'通過記録入力'!J24)</f>
      </c>
      <c r="K24" s="39">
        <f>IF('通過記録入力'!M24="","",'通過記録入力'!M24)</f>
      </c>
      <c r="L24" s="40">
        <f>IF('通過記録入力'!L24="","",'通過記録入力'!L24)</f>
      </c>
    </row>
    <row r="25" spans="1:12" ht="13.5">
      <c r="A25" s="36">
        <f>'通過記録入力'!A25</f>
        <v>22</v>
      </c>
      <c r="B25" s="19">
        <f>'通過記録入力'!B25</f>
      </c>
      <c r="C25" s="37">
        <f>IF('通過記録入力'!E25="","",'通過記録入力'!E25)</f>
      </c>
      <c r="D25" s="16">
        <f>IF('通過記録入力'!D25="","",'通過記録入力'!D25)</f>
      </c>
      <c r="E25" s="17">
        <f>IF('通過記録入力'!G25="","",'通過記録入力'!G25)</f>
      </c>
      <c r="F25" s="16">
        <f>IF('通過記録入力'!F25="","",'通過記録入力'!F25)</f>
      </c>
      <c r="G25" s="17">
        <f>IF('通過記録入力'!I25="","",'通過記録入力'!I25)</f>
      </c>
      <c r="H25" s="16">
        <f>IF('通過記録入力'!H25="","",'通過記録入力'!H25)</f>
      </c>
      <c r="I25" s="17">
        <f>IF('通過記録入力'!K25="","",'通過記録入力'!K25)</f>
      </c>
      <c r="J25" s="38">
        <f>IF('通過記録入力'!J25="","",'通過記録入力'!J25)</f>
      </c>
      <c r="K25" s="39">
        <f>IF('通過記録入力'!M25="","",'通過記録入力'!M25)</f>
      </c>
      <c r="L25" s="40">
        <f>IF('通過記録入力'!L25="","",'通過記録入力'!L25)</f>
      </c>
    </row>
    <row r="26" spans="1:12" ht="13.5">
      <c r="A26" s="36">
        <f>'通過記録入力'!A26</f>
        <v>23</v>
      </c>
      <c r="B26" s="19">
        <f>'通過記録入力'!B26</f>
      </c>
      <c r="C26" s="37">
        <f>IF('通過記録入力'!E26="","",'通過記録入力'!E26)</f>
      </c>
      <c r="D26" s="16">
        <f>IF('通過記録入力'!D26="","",'通過記録入力'!D26)</f>
      </c>
      <c r="E26" s="17">
        <f>IF('通過記録入力'!G26="","",'通過記録入力'!G26)</f>
      </c>
      <c r="F26" s="16">
        <f>IF('通過記録入力'!F26="","",'通過記録入力'!F26)</f>
      </c>
      <c r="G26" s="17">
        <f>IF('通過記録入力'!I26="","",'通過記録入力'!I26)</f>
      </c>
      <c r="H26" s="16">
        <f>IF('通過記録入力'!H26="","",'通過記録入力'!H26)</f>
      </c>
      <c r="I26" s="17">
        <f>IF('通過記録入力'!K26="","",'通過記録入力'!K26)</f>
      </c>
      <c r="J26" s="38">
        <f>IF('通過記録入力'!J26="","",'通過記録入力'!J26)</f>
      </c>
      <c r="K26" s="39">
        <f>IF('通過記録入力'!M26="","",'通過記録入力'!M26)</f>
      </c>
      <c r="L26" s="40">
        <f>IF('通過記録入力'!L26="","",'通過記録入力'!L26)</f>
      </c>
    </row>
    <row r="27" spans="1:12" ht="13.5">
      <c r="A27" s="36">
        <f>'通過記録入力'!A27</f>
        <v>24</v>
      </c>
      <c r="B27" s="19">
        <f>'通過記録入力'!B27</f>
      </c>
      <c r="C27" s="37">
        <f>IF('通過記録入力'!E27="","",'通過記録入力'!E27)</f>
      </c>
      <c r="D27" s="16">
        <f>IF('通過記録入力'!D27="","",'通過記録入力'!D27)</f>
      </c>
      <c r="E27" s="17">
        <f>IF('通過記録入力'!G27="","",'通過記録入力'!G27)</f>
      </c>
      <c r="F27" s="16">
        <f>IF('通過記録入力'!F27="","",'通過記録入力'!F27)</f>
      </c>
      <c r="G27" s="17">
        <f>IF('通過記録入力'!I27="","",'通過記録入力'!I27)</f>
      </c>
      <c r="H27" s="16">
        <f>IF('通過記録入力'!H27="","",'通過記録入力'!H27)</f>
      </c>
      <c r="I27" s="17">
        <f>IF('通過記録入力'!K27="","",'通過記録入力'!K27)</f>
      </c>
      <c r="J27" s="38">
        <f>IF('通過記録入力'!J27="","",'通過記録入力'!J27)</f>
      </c>
      <c r="K27" s="39">
        <f>IF('通過記録入力'!M27="","",'通過記録入力'!M27)</f>
      </c>
      <c r="L27" s="40">
        <f>IF('通過記録入力'!L27="","",'通過記録入力'!L27)</f>
      </c>
    </row>
    <row r="28" spans="1:12" ht="14.25" thickBot="1">
      <c r="A28" s="36">
        <f>'通過記録入力'!A28</f>
        <v>25</v>
      </c>
      <c r="B28" s="20">
        <f>'通過記録入力'!B28</f>
      </c>
      <c r="C28" s="41">
        <f>IF('通過記録入力'!E28="","",'通過記録入力'!E28)</f>
      </c>
      <c r="D28" s="22">
        <f>IF('通過記録入力'!D28="","",'通過記録入力'!D28)</f>
      </c>
      <c r="E28" s="23">
        <f>IF('通過記録入力'!G28="","",'通過記録入力'!G28)</f>
      </c>
      <c r="F28" s="22">
        <f>IF('通過記録入力'!F28="","",'通過記録入力'!F28)</f>
      </c>
      <c r="G28" s="23">
        <f>IF('通過記録入力'!I28="","",'通過記録入力'!I28)</f>
      </c>
      <c r="H28" s="22">
        <f>IF('通過記録入力'!H28="","",'通過記録入力'!H28)</f>
      </c>
      <c r="I28" s="23">
        <f>IF('通過記録入力'!K28="","",'通過記録入力'!K28)</f>
      </c>
      <c r="J28" s="42">
        <f>IF('通過記録入力'!J28="","",'通過記録入力'!J28)</f>
      </c>
      <c r="K28" s="43">
        <f>IF('通過記録入力'!M28="","",'通過記録入力'!M28)</f>
      </c>
      <c r="L28" s="44">
        <f>IF('通過記録入力'!L28="","",'通過記録入力'!L28)</f>
      </c>
    </row>
    <row r="29" spans="1:12" ht="14.25" thickTop="1">
      <c r="A29" s="36">
        <f>'通過記録入力'!A29</f>
        <v>26</v>
      </c>
      <c r="B29" s="14">
        <f>'通過記録入力'!B29</f>
      </c>
      <c r="C29" s="37">
        <f>IF('通過記録入力'!E29="","",'通過記録入力'!E29)</f>
      </c>
      <c r="D29" s="16">
        <f>IF('通過記録入力'!D29="","",'通過記録入力'!D29)</f>
      </c>
      <c r="E29" s="17">
        <f>IF('通過記録入力'!G29="","",'通過記録入力'!G29)</f>
      </c>
      <c r="F29" s="16">
        <f>IF('通過記録入力'!F29="","",'通過記録入力'!F29)</f>
      </c>
      <c r="G29" s="17">
        <f>IF('通過記録入力'!I29="","",'通過記録入力'!I29)</f>
      </c>
      <c r="H29" s="16">
        <f>IF('通過記録入力'!H29="","",'通過記録入力'!H29)</f>
      </c>
      <c r="I29" s="17">
        <f>IF('通過記録入力'!K29="","",'通過記録入力'!K29)</f>
      </c>
      <c r="J29" s="38">
        <f>IF('通過記録入力'!J29="","",'通過記録入力'!J29)</f>
      </c>
      <c r="K29" s="39">
        <f>IF('通過記録入力'!M29="","",'通過記録入力'!M29)</f>
      </c>
      <c r="L29" s="40">
        <f>IF('通過記録入力'!L29="","",'通過記録入力'!L29)</f>
      </c>
    </row>
    <row r="30" spans="1:12" ht="13.5">
      <c r="A30" s="36">
        <f>'通過記録入力'!A30</f>
        <v>27</v>
      </c>
      <c r="B30" s="19">
        <f>'通過記録入力'!B30</f>
      </c>
      <c r="C30" s="37">
        <f>IF('通過記録入力'!E30="","",'通過記録入力'!E30)</f>
      </c>
      <c r="D30" s="16">
        <f>IF('通過記録入力'!D30="","",'通過記録入力'!D30)</f>
      </c>
      <c r="E30" s="17">
        <f>IF('通過記録入力'!G30="","",'通過記録入力'!G30)</f>
      </c>
      <c r="F30" s="16">
        <f>IF('通過記録入力'!F30="","",'通過記録入力'!F30)</f>
      </c>
      <c r="G30" s="17">
        <f>IF('通過記録入力'!I30="","",'通過記録入力'!I30)</f>
      </c>
      <c r="H30" s="16">
        <f>IF('通過記録入力'!H30="","",'通過記録入力'!H30)</f>
      </c>
      <c r="I30" s="17">
        <f>IF('通過記録入力'!K30="","",'通過記録入力'!K30)</f>
      </c>
      <c r="J30" s="38">
        <f>IF('通過記録入力'!J30="","",'通過記録入力'!J30)</f>
      </c>
      <c r="K30" s="39">
        <f>IF('通過記録入力'!M30="","",'通過記録入力'!M30)</f>
      </c>
      <c r="L30" s="40">
        <f>IF('通過記録入力'!L30="","",'通過記録入力'!L30)</f>
      </c>
    </row>
    <row r="31" spans="1:12" ht="13.5">
      <c r="A31" s="36">
        <f>'通過記録入力'!A31</f>
        <v>28</v>
      </c>
      <c r="B31" s="19">
        <f>'通過記録入力'!B31</f>
      </c>
      <c r="C31" s="37">
        <f>IF('通過記録入力'!E31="","",'通過記録入力'!E31)</f>
      </c>
      <c r="D31" s="16">
        <f>IF('通過記録入力'!D31="","",'通過記録入力'!D31)</f>
      </c>
      <c r="E31" s="17">
        <f>IF('通過記録入力'!G31="","",'通過記録入力'!G31)</f>
      </c>
      <c r="F31" s="16">
        <f>IF('通過記録入力'!F31="","",'通過記録入力'!F31)</f>
      </c>
      <c r="G31" s="17">
        <f>IF('通過記録入力'!I31="","",'通過記録入力'!I31)</f>
      </c>
      <c r="H31" s="16">
        <f>IF('通過記録入力'!H31="","",'通過記録入力'!H31)</f>
      </c>
      <c r="I31" s="17">
        <f>IF('通過記録入力'!K31="","",'通過記録入力'!K31)</f>
      </c>
      <c r="J31" s="38">
        <f>IF('通過記録入力'!J31="","",'通過記録入力'!J31)</f>
      </c>
      <c r="K31" s="39">
        <f>IF('通過記録入力'!M31="","",'通過記録入力'!M31)</f>
      </c>
      <c r="L31" s="40">
        <f>IF('通過記録入力'!L31="","",'通過記録入力'!L31)</f>
      </c>
    </row>
    <row r="32" spans="1:12" ht="13.5">
      <c r="A32" s="36">
        <f>'通過記録入力'!A32</f>
        <v>29</v>
      </c>
      <c r="B32" s="19">
        <f>'通過記録入力'!B32</f>
      </c>
      <c r="C32" s="37">
        <f>IF('通過記録入力'!E32="","",'通過記録入力'!E32)</f>
      </c>
      <c r="D32" s="16">
        <f>IF('通過記録入力'!D32="","",'通過記録入力'!D32)</f>
      </c>
      <c r="E32" s="17">
        <f>IF('通過記録入力'!G32="","",'通過記録入力'!G32)</f>
      </c>
      <c r="F32" s="16">
        <f>IF('通過記録入力'!F32="","",'通過記録入力'!F32)</f>
      </c>
      <c r="G32" s="17">
        <f>IF('通過記録入力'!I32="","",'通過記録入力'!I32)</f>
      </c>
      <c r="H32" s="16">
        <f>IF('通過記録入力'!H32="","",'通過記録入力'!H32)</f>
      </c>
      <c r="I32" s="17">
        <f>IF('通過記録入力'!K32="","",'通過記録入力'!K32)</f>
      </c>
      <c r="J32" s="38">
        <f>IF('通過記録入力'!J32="","",'通過記録入力'!J32)</f>
      </c>
      <c r="K32" s="39">
        <f>IF('通過記録入力'!M32="","",'通過記録入力'!M32)</f>
      </c>
      <c r="L32" s="40">
        <f>IF('通過記録入力'!L32="","",'通過記録入力'!L32)</f>
      </c>
    </row>
    <row r="33" spans="1:12" ht="14.25" thickBot="1">
      <c r="A33" s="36">
        <f>'通過記録入力'!A33</f>
        <v>30</v>
      </c>
      <c r="B33" s="20">
        <f>'通過記録入力'!B33</f>
      </c>
      <c r="C33" s="41">
        <f>IF('通過記録入力'!E33="","",'通過記録入力'!E33)</f>
      </c>
      <c r="D33" s="22">
        <f>IF('通過記録入力'!D33="","",'通過記録入力'!D33)</f>
      </c>
      <c r="E33" s="23">
        <f>IF('通過記録入力'!G33="","",'通過記録入力'!G33)</f>
      </c>
      <c r="F33" s="22">
        <f>IF('通過記録入力'!F33="","",'通過記録入力'!F33)</f>
      </c>
      <c r="G33" s="23">
        <f>IF('通過記録入力'!I33="","",'通過記録入力'!I33)</f>
      </c>
      <c r="H33" s="22">
        <f>IF('通過記録入力'!H33="","",'通過記録入力'!H33)</f>
      </c>
      <c r="I33" s="23">
        <f>IF('通過記録入力'!K33="","",'通過記録入力'!K33)</f>
      </c>
      <c r="J33" s="42">
        <f>IF('通過記録入力'!J33="","",'通過記録入力'!J33)</f>
      </c>
      <c r="K33" s="43">
        <f>IF('通過記録入力'!M33="","",'通過記録入力'!M33)</f>
      </c>
      <c r="L33" s="44">
        <f>IF('通過記録入力'!L33="","",'通過記録入力'!L33)</f>
      </c>
    </row>
    <row r="34" spans="1:12" ht="14.25" thickTop="1">
      <c r="A34" s="36">
        <f>'通過記録入力'!A34</f>
        <v>31</v>
      </c>
      <c r="B34" s="14">
        <f>'通過記録入力'!B34</f>
      </c>
      <c r="C34" s="37">
        <f>IF('通過記録入力'!E34="","",'通過記録入力'!E34)</f>
      </c>
      <c r="D34" s="16">
        <f>IF('通過記録入力'!D34="","",'通過記録入力'!D34)</f>
      </c>
      <c r="E34" s="17">
        <f>IF('通過記録入力'!G34="","",'通過記録入力'!G34)</f>
      </c>
      <c r="F34" s="16">
        <f>IF('通過記録入力'!F34="","",'通過記録入力'!F34)</f>
      </c>
      <c r="G34" s="17">
        <f>IF('通過記録入力'!I34="","",'通過記録入力'!I34)</f>
      </c>
      <c r="H34" s="16">
        <f>IF('通過記録入力'!H34="","",'通過記録入力'!H34)</f>
      </c>
      <c r="I34" s="17">
        <f>IF('通過記録入力'!K34="","",'通過記録入力'!K34)</f>
      </c>
      <c r="J34" s="38">
        <f>IF('通過記録入力'!J34="","",'通過記録入力'!J34)</f>
      </c>
      <c r="K34" s="39">
        <f>IF('通過記録入力'!M34="","",'通過記録入力'!M34)</f>
      </c>
      <c r="L34" s="40">
        <f>IF('通過記録入力'!L34="","",'通過記録入力'!L34)</f>
      </c>
    </row>
    <row r="35" spans="1:12" ht="13.5">
      <c r="A35" s="36">
        <f>'通過記録入力'!A35</f>
        <v>32</v>
      </c>
      <c r="B35" s="19">
        <f>'通過記録入力'!B35</f>
      </c>
      <c r="C35" s="37">
        <f>IF('通過記録入力'!E35="","",'通過記録入力'!E35)</f>
      </c>
      <c r="D35" s="16">
        <f>IF('通過記録入力'!D35="","",'通過記録入力'!D35)</f>
      </c>
      <c r="E35" s="17">
        <f>IF('通過記録入力'!G35="","",'通過記録入力'!G35)</f>
      </c>
      <c r="F35" s="16">
        <f>IF('通過記録入力'!F35="","",'通過記録入力'!F35)</f>
      </c>
      <c r="G35" s="17">
        <f>IF('通過記録入力'!I35="","",'通過記録入力'!I35)</f>
      </c>
      <c r="H35" s="16">
        <f>IF('通過記録入力'!H35="","",'通過記録入力'!H35)</f>
      </c>
      <c r="I35" s="17">
        <f>IF('通過記録入力'!K35="","",'通過記録入力'!K35)</f>
      </c>
      <c r="J35" s="38">
        <f>IF('通過記録入力'!J35="","",'通過記録入力'!J35)</f>
      </c>
      <c r="K35" s="39">
        <f>IF('通過記録入力'!M35="","",'通過記録入力'!M35)</f>
      </c>
      <c r="L35" s="40">
        <f>IF('通過記録入力'!L35="","",'通過記録入力'!L35)</f>
      </c>
    </row>
    <row r="36" spans="1:12" ht="13.5">
      <c r="A36" s="36">
        <f>'通過記録入力'!A36</f>
        <v>33</v>
      </c>
      <c r="B36" s="19">
        <f>'通過記録入力'!B36</f>
      </c>
      <c r="C36" s="37">
        <f>IF('通過記録入力'!E36="","",'通過記録入力'!E36)</f>
      </c>
      <c r="D36" s="16">
        <f>IF('通過記録入力'!D36="","",'通過記録入力'!D36)</f>
      </c>
      <c r="E36" s="17">
        <f>IF('通過記録入力'!G36="","",'通過記録入力'!G36)</f>
      </c>
      <c r="F36" s="16">
        <f>IF('通過記録入力'!F36="","",'通過記録入力'!F36)</f>
      </c>
      <c r="G36" s="17">
        <f>IF('通過記録入力'!I36="","",'通過記録入力'!I36)</f>
      </c>
      <c r="H36" s="16">
        <f>IF('通過記録入力'!H36="","",'通過記録入力'!H36)</f>
      </c>
      <c r="I36" s="17">
        <f>IF('通過記録入力'!K36="","",'通過記録入力'!K36)</f>
      </c>
      <c r="J36" s="38">
        <f>IF('通過記録入力'!J36="","",'通過記録入力'!J36)</f>
      </c>
      <c r="K36" s="39">
        <f>IF('通過記録入力'!M36="","",'通過記録入力'!M36)</f>
      </c>
      <c r="L36" s="40">
        <f>IF('通過記録入力'!L36="","",'通過記録入力'!L36)</f>
      </c>
    </row>
    <row r="37" spans="1:12" ht="13.5">
      <c r="A37" s="36">
        <f>'通過記録入力'!A37</f>
        <v>34</v>
      </c>
      <c r="B37" s="19">
        <f>'通過記録入力'!B37</f>
      </c>
      <c r="C37" s="37">
        <f>IF('通過記録入力'!E37="","",'通過記録入力'!E37)</f>
      </c>
      <c r="D37" s="16">
        <f>IF('通過記録入力'!D37="","",'通過記録入力'!D37)</f>
      </c>
      <c r="E37" s="17">
        <f>IF('通過記録入力'!G37="","",'通過記録入力'!G37)</f>
      </c>
      <c r="F37" s="16">
        <f>IF('通過記録入力'!F37="","",'通過記録入力'!F37)</f>
      </c>
      <c r="G37" s="17">
        <f>IF('通過記録入力'!I37="","",'通過記録入力'!I37)</f>
      </c>
      <c r="H37" s="16">
        <f>IF('通過記録入力'!H37="","",'通過記録入力'!H37)</f>
      </c>
      <c r="I37" s="17">
        <f>IF('通過記録入力'!K37="","",'通過記録入力'!K37)</f>
      </c>
      <c r="J37" s="38">
        <f>IF('通過記録入力'!J37="","",'通過記録入力'!J37)</f>
      </c>
      <c r="K37" s="39">
        <f>IF('通過記録入力'!M37="","",'通過記録入力'!M37)</f>
      </c>
      <c r="L37" s="40">
        <f>IF('通過記録入力'!L37="","",'通過記録入力'!L37)</f>
      </c>
    </row>
    <row r="38" spans="1:12" ht="14.25" thickBot="1">
      <c r="A38" s="36">
        <f>'通過記録入力'!A38</f>
        <v>35</v>
      </c>
      <c r="B38" s="20">
        <f>'通過記録入力'!B38</f>
      </c>
      <c r="C38" s="41">
        <f>IF('通過記録入力'!E38="","",'通過記録入力'!E38)</f>
      </c>
      <c r="D38" s="22">
        <f>IF('通過記録入力'!D38="","",'通過記録入力'!D38)</f>
      </c>
      <c r="E38" s="23">
        <f>IF('通過記録入力'!G38="","",'通過記録入力'!G38)</f>
      </c>
      <c r="F38" s="22">
        <f>IF('通過記録入力'!F38="","",'通過記録入力'!F38)</f>
      </c>
      <c r="G38" s="23">
        <f>IF('通過記録入力'!I38="","",'通過記録入力'!I38)</f>
      </c>
      <c r="H38" s="22">
        <f>IF('通過記録入力'!H38="","",'通過記録入力'!H38)</f>
      </c>
      <c r="I38" s="23">
        <f>IF('通過記録入力'!K38="","",'通過記録入力'!K38)</f>
      </c>
      <c r="J38" s="42">
        <f>IF('通過記録入力'!J38="","",'通過記録入力'!J38)</f>
      </c>
      <c r="K38" s="43">
        <f>IF('通過記録入力'!M38="","",'通過記録入力'!M38)</f>
      </c>
      <c r="L38" s="44">
        <f>IF('通過記録入力'!L38="","",'通過記録入力'!L38)</f>
      </c>
    </row>
    <row r="39" spans="1:12" ht="14.25" thickTop="1">
      <c r="A39" s="36">
        <f>'通過記録入力'!A39</f>
        <v>36</v>
      </c>
      <c r="B39" s="14">
        <f>'通過記録入力'!B39</f>
      </c>
      <c r="C39" s="37">
        <f>IF('通過記録入力'!E39="","",'通過記録入力'!E39)</f>
      </c>
      <c r="D39" s="16">
        <f>IF('通過記録入力'!D39="","",'通過記録入力'!D39)</f>
      </c>
      <c r="E39" s="17">
        <f>IF('通過記録入力'!G39="","",'通過記録入力'!G39)</f>
      </c>
      <c r="F39" s="16">
        <f>IF('通過記録入力'!F39="","",'通過記録入力'!F39)</f>
      </c>
      <c r="G39" s="17">
        <f>IF('通過記録入力'!I39="","",'通過記録入力'!I39)</f>
      </c>
      <c r="H39" s="16">
        <f>IF('通過記録入力'!H39="","",'通過記録入力'!H39)</f>
      </c>
      <c r="I39" s="17">
        <f>IF('通過記録入力'!K39="","",'通過記録入力'!K39)</f>
      </c>
      <c r="J39" s="38">
        <f>IF('通過記録入力'!J39="","",'通過記録入力'!J39)</f>
      </c>
      <c r="K39" s="39">
        <f>IF('通過記録入力'!M39="","",'通過記録入力'!M39)</f>
      </c>
      <c r="L39" s="40">
        <f>IF('通過記録入力'!L39="","",'通過記録入力'!L39)</f>
      </c>
    </row>
    <row r="40" spans="1:12" ht="13.5">
      <c r="A40" s="36">
        <f>'通過記録入力'!A40</f>
        <v>37</v>
      </c>
      <c r="B40" s="19">
        <f>'通過記録入力'!B40</f>
      </c>
      <c r="C40" s="37">
        <f>IF('通過記録入力'!E40="","",'通過記録入力'!E40)</f>
      </c>
      <c r="D40" s="16">
        <f>IF('通過記録入力'!D40="","",'通過記録入力'!D40)</f>
      </c>
      <c r="E40" s="17">
        <f>IF('通過記録入力'!G40="","",'通過記録入力'!G40)</f>
      </c>
      <c r="F40" s="16">
        <f>IF('通過記録入力'!F40="","",'通過記録入力'!F40)</f>
      </c>
      <c r="G40" s="17">
        <f>IF('通過記録入力'!I40="","",'通過記録入力'!I40)</f>
      </c>
      <c r="H40" s="16">
        <f>IF('通過記録入力'!H40="","",'通過記録入力'!H40)</f>
      </c>
      <c r="I40" s="17">
        <f>IF('通過記録入力'!K40="","",'通過記録入力'!K40)</f>
      </c>
      <c r="J40" s="38">
        <f>IF('通過記録入力'!J40="","",'通過記録入力'!J40)</f>
      </c>
      <c r="K40" s="39">
        <f>IF('通過記録入力'!M40="","",'通過記録入力'!M40)</f>
      </c>
      <c r="L40" s="40">
        <f>IF('通過記録入力'!L40="","",'通過記録入力'!L40)</f>
      </c>
    </row>
    <row r="41" spans="1:12" ht="13.5">
      <c r="A41" s="36">
        <f>'通過記録入力'!A41</f>
        <v>38</v>
      </c>
      <c r="B41" s="19">
        <f>'通過記録入力'!B41</f>
      </c>
      <c r="C41" s="37">
        <f>IF('通過記録入力'!E41="","",'通過記録入力'!E41)</f>
      </c>
      <c r="D41" s="16">
        <f>IF('通過記録入力'!D41="","",'通過記録入力'!D41)</f>
      </c>
      <c r="E41" s="17">
        <f>IF('通過記録入力'!G41="","",'通過記録入力'!G41)</f>
      </c>
      <c r="F41" s="16">
        <f>IF('通過記録入力'!F41="","",'通過記録入力'!F41)</f>
      </c>
      <c r="G41" s="17">
        <f>IF('通過記録入力'!I41="","",'通過記録入力'!I41)</f>
      </c>
      <c r="H41" s="16">
        <f>IF('通過記録入力'!H41="","",'通過記録入力'!H41)</f>
      </c>
      <c r="I41" s="17">
        <f>IF('通過記録入力'!K41="","",'通過記録入力'!K41)</f>
      </c>
      <c r="J41" s="38">
        <f>IF('通過記録入力'!J41="","",'通過記録入力'!J41)</f>
      </c>
      <c r="K41" s="39">
        <f>IF('通過記録入力'!M41="","",'通過記録入力'!M41)</f>
      </c>
      <c r="L41" s="40">
        <f>IF('通過記録入力'!L41="","",'通過記録入力'!L41)</f>
      </c>
    </row>
    <row r="42" spans="1:12" ht="13.5">
      <c r="A42" s="36">
        <f>'通過記録入力'!A42</f>
        <v>39</v>
      </c>
      <c r="B42" s="19">
        <f>'通過記録入力'!B42</f>
      </c>
      <c r="C42" s="37">
        <f>IF('通過記録入力'!E42="","",'通過記録入力'!E42)</f>
      </c>
      <c r="D42" s="16">
        <f>IF('通過記録入力'!D42="","",'通過記録入力'!D42)</f>
      </c>
      <c r="E42" s="17">
        <f>IF('通過記録入力'!G42="","",'通過記録入力'!G42)</f>
      </c>
      <c r="F42" s="16">
        <f>IF('通過記録入力'!F42="","",'通過記録入力'!F42)</f>
      </c>
      <c r="G42" s="17">
        <f>IF('通過記録入力'!I42="","",'通過記録入力'!I42)</f>
      </c>
      <c r="H42" s="16">
        <f>IF('通過記録入力'!H42="","",'通過記録入力'!H42)</f>
      </c>
      <c r="I42" s="17">
        <f>IF('通過記録入力'!K42="","",'通過記録入力'!K42)</f>
      </c>
      <c r="J42" s="38">
        <f>IF('通過記録入力'!J42="","",'通過記録入力'!J42)</f>
      </c>
      <c r="K42" s="39">
        <f>IF('通過記録入力'!M42="","",'通過記録入力'!M42)</f>
      </c>
      <c r="L42" s="40">
        <f>IF('通過記録入力'!L42="","",'通過記録入力'!L42)</f>
      </c>
    </row>
    <row r="43" spans="1:12" ht="14.25" thickBot="1">
      <c r="A43" s="36">
        <f>'通過記録入力'!A43</f>
        <v>40</v>
      </c>
      <c r="B43" s="20">
        <f>'通過記録入力'!B43</f>
      </c>
      <c r="C43" s="41">
        <f>IF('通過記録入力'!E43="","",'通過記録入力'!E43)</f>
      </c>
      <c r="D43" s="22">
        <f>IF('通過記録入力'!D43="","",'通過記録入力'!D43)</f>
      </c>
      <c r="E43" s="23">
        <f>IF('通過記録入力'!G43="","",'通過記録入力'!G43)</f>
      </c>
      <c r="F43" s="22">
        <f>IF('通過記録入力'!F43="","",'通過記録入力'!F43)</f>
      </c>
      <c r="G43" s="23">
        <f>IF('通過記録入力'!I43="","",'通過記録入力'!I43)</f>
      </c>
      <c r="H43" s="22">
        <f>IF('通過記録入力'!H43="","",'通過記録入力'!H43)</f>
      </c>
      <c r="I43" s="23">
        <f>IF('通過記録入力'!K43="","",'通過記録入力'!K43)</f>
      </c>
      <c r="J43" s="42">
        <f>IF('通過記録入力'!J43="","",'通過記録入力'!J43)</f>
      </c>
      <c r="K43" s="43">
        <f>IF('通過記録入力'!M43="","",'通過記録入力'!M43)</f>
      </c>
      <c r="L43" s="44">
        <f>IF('通過記録入力'!L43="","",'通過記録入力'!L43)</f>
      </c>
    </row>
    <row r="44" spans="1:12" ht="14.25" thickTop="1">
      <c r="A44" s="36">
        <f>'通過記録入力'!A44</f>
        <v>41</v>
      </c>
      <c r="B44" s="14">
        <f>'通過記録入力'!B44</f>
      </c>
      <c r="C44" s="37">
        <f>IF('通過記録入力'!E44="","",'通過記録入力'!E44)</f>
      </c>
      <c r="D44" s="16">
        <f>IF('通過記録入力'!D44="","",'通過記録入力'!D44)</f>
      </c>
      <c r="E44" s="17">
        <f>IF('通過記録入力'!G44="","",'通過記録入力'!G44)</f>
      </c>
      <c r="F44" s="16">
        <f>IF('通過記録入力'!F44="","",'通過記録入力'!F44)</f>
      </c>
      <c r="G44" s="17">
        <f>IF('通過記録入力'!I44="","",'通過記録入力'!I44)</f>
      </c>
      <c r="H44" s="16">
        <f>IF('通過記録入力'!H44="","",'通過記録入力'!H44)</f>
      </c>
      <c r="I44" s="17">
        <f>IF('通過記録入力'!K44="","",'通過記録入力'!K44)</f>
      </c>
      <c r="J44" s="38">
        <f>IF('通過記録入力'!J44="","",'通過記録入力'!J44)</f>
      </c>
      <c r="K44" s="39">
        <f>IF('通過記録入力'!M44="","",'通過記録入力'!M44)</f>
      </c>
      <c r="L44" s="40">
        <f>IF('通過記録入力'!L44="","",'通過記録入力'!L44)</f>
      </c>
    </row>
    <row r="45" spans="1:12" ht="13.5">
      <c r="A45" s="36">
        <f>'通過記録入力'!A45</f>
        <v>42</v>
      </c>
      <c r="B45" s="19">
        <f>'通過記録入力'!B45</f>
      </c>
      <c r="C45" s="37">
        <f>IF('通過記録入力'!E45="","",'通過記録入力'!E45)</f>
      </c>
      <c r="D45" s="16">
        <f>IF('通過記録入力'!D45="","",'通過記録入力'!D45)</f>
      </c>
      <c r="E45" s="17">
        <f>IF('通過記録入力'!G45="","",'通過記録入力'!G45)</f>
      </c>
      <c r="F45" s="16">
        <f>IF('通過記録入力'!F45="","",'通過記録入力'!F45)</f>
      </c>
      <c r="G45" s="17">
        <f>IF('通過記録入力'!I45="","",'通過記録入力'!I45)</f>
      </c>
      <c r="H45" s="16">
        <f>IF('通過記録入力'!H45="","",'通過記録入力'!H45)</f>
      </c>
      <c r="I45" s="17">
        <f>IF('通過記録入力'!K45="","",'通過記録入力'!K45)</f>
      </c>
      <c r="J45" s="38">
        <f>IF('通過記録入力'!J45="","",'通過記録入力'!J45)</f>
      </c>
      <c r="K45" s="39">
        <f>IF('通過記録入力'!M45="","",'通過記録入力'!M45)</f>
      </c>
      <c r="L45" s="40">
        <f>IF('通過記録入力'!L45="","",'通過記録入力'!L45)</f>
      </c>
    </row>
    <row r="46" spans="1:12" ht="13.5">
      <c r="A46" s="36">
        <f>'通過記録入力'!A46</f>
        <v>43</v>
      </c>
      <c r="B46" s="19">
        <f>'通過記録入力'!B46</f>
      </c>
      <c r="C46" s="37">
        <f>IF('通過記録入力'!E46="","",'通過記録入力'!E46)</f>
      </c>
      <c r="D46" s="16">
        <f>IF('通過記録入力'!D46="","",'通過記録入力'!D46)</f>
      </c>
      <c r="E46" s="17">
        <f>IF('通過記録入力'!G46="","",'通過記録入力'!G46)</f>
      </c>
      <c r="F46" s="16">
        <f>IF('通過記録入力'!F46="","",'通過記録入力'!F46)</f>
      </c>
      <c r="G46" s="17">
        <f>IF('通過記録入力'!I46="","",'通過記録入力'!I46)</f>
      </c>
      <c r="H46" s="16">
        <f>IF('通過記録入力'!H46="","",'通過記録入力'!H46)</f>
      </c>
      <c r="I46" s="17">
        <f>IF('通過記録入力'!K46="","",'通過記録入力'!K46)</f>
      </c>
      <c r="J46" s="38">
        <f>IF('通過記録入力'!J46="","",'通過記録入力'!J46)</f>
      </c>
      <c r="K46" s="39">
        <f>IF('通過記録入力'!M46="","",'通過記録入力'!M46)</f>
      </c>
      <c r="L46" s="40">
        <f>IF('通過記録入力'!L46="","",'通過記録入力'!L46)</f>
      </c>
    </row>
    <row r="47" spans="1:12" ht="13.5">
      <c r="A47" s="36">
        <f>'通過記録入力'!A47</f>
        <v>44</v>
      </c>
      <c r="B47" s="19">
        <f>'通過記録入力'!B47</f>
      </c>
      <c r="C47" s="37">
        <f>IF('通過記録入力'!E47="","",'通過記録入力'!E47)</f>
      </c>
      <c r="D47" s="16">
        <f>IF('通過記録入力'!D47="","",'通過記録入力'!D47)</f>
      </c>
      <c r="E47" s="17">
        <f>IF('通過記録入力'!G47="","",'通過記録入力'!G47)</f>
      </c>
      <c r="F47" s="16">
        <f>IF('通過記録入力'!F47="","",'通過記録入力'!F47)</f>
      </c>
      <c r="G47" s="17">
        <f>IF('通過記録入力'!I47="","",'通過記録入力'!I47)</f>
      </c>
      <c r="H47" s="16">
        <f>IF('通過記録入力'!H47="","",'通過記録入力'!H47)</f>
      </c>
      <c r="I47" s="17">
        <f>IF('通過記録入力'!K47="","",'通過記録入力'!K47)</f>
      </c>
      <c r="J47" s="38">
        <f>IF('通過記録入力'!J47="","",'通過記録入力'!J47)</f>
      </c>
      <c r="K47" s="39">
        <f>IF('通過記録入力'!M47="","",'通過記録入力'!M47)</f>
      </c>
      <c r="L47" s="40">
        <f>IF('通過記録入力'!L47="","",'通過記録入力'!L47)</f>
      </c>
    </row>
    <row r="48" spans="1:12" ht="14.25" thickBot="1">
      <c r="A48" s="36">
        <f>'通過記録入力'!A48</f>
        <v>45</v>
      </c>
      <c r="B48" s="25">
        <f>'通過記録入力'!B48</f>
      </c>
      <c r="C48" s="45">
        <f>IF('通過記録入力'!E48="","",'通過記録入力'!E48)</f>
      </c>
      <c r="D48" s="27">
        <f>IF('通過記録入力'!D48="","",'通過記録入力'!D48)</f>
      </c>
      <c r="E48" s="28">
        <f>IF('通過記録入力'!G48="","",'通過記録入力'!G48)</f>
      </c>
      <c r="F48" s="27">
        <f>IF('通過記録入力'!F48="","",'通過記録入力'!F48)</f>
      </c>
      <c r="G48" s="28">
        <f>IF('通過記録入力'!I48="","",'通過記録入力'!I48)</f>
      </c>
      <c r="H48" s="27">
        <f>IF('通過記録入力'!H48="","",'通過記録入力'!H48)</f>
      </c>
      <c r="I48" s="28">
        <f>IF('通過記録入力'!K48="","",'通過記録入力'!K48)</f>
      </c>
      <c r="J48" s="46">
        <f>IF('通過記録入力'!J48="","",'通過記録入力'!J48)</f>
      </c>
      <c r="K48" s="47">
        <f>IF('通過記録入力'!M48="","",'通過記録入力'!M48)</f>
      </c>
      <c r="L48" s="48">
        <f>IF('通過記録入力'!L48="","",'通過記録入力'!L48)</f>
      </c>
    </row>
    <row r="49" spans="4:13" ht="13.5">
      <c r="D49" s="49"/>
      <c r="F49" s="49"/>
      <c r="H49" s="49"/>
      <c r="J49" s="31"/>
      <c r="L49" s="31"/>
      <c r="M49" s="3" t="s">
        <v>253</v>
      </c>
    </row>
    <row r="50" spans="4:12" ht="13.5">
      <c r="D50" s="49"/>
      <c r="F50" s="49"/>
      <c r="H50" s="49"/>
      <c r="J50" s="31"/>
      <c r="L50" s="31"/>
    </row>
    <row r="51" spans="4:12" ht="13.5">
      <c r="D51" s="49"/>
      <c r="F51" s="49"/>
      <c r="H51" s="49"/>
      <c r="J51" s="31"/>
      <c r="L51" s="31"/>
    </row>
    <row r="52" spans="4:12" ht="13.5">
      <c r="D52" s="49"/>
      <c r="F52" s="49"/>
      <c r="H52" s="49"/>
      <c r="J52" s="31"/>
      <c r="L52" s="31"/>
    </row>
    <row r="53" spans="4:12" ht="13.5">
      <c r="D53" s="49"/>
      <c r="F53" s="49"/>
      <c r="H53" s="49"/>
      <c r="J53" s="31"/>
      <c r="L53" s="31"/>
    </row>
    <row r="54" spans="4:12" ht="13.5">
      <c r="D54" s="49"/>
      <c r="F54" s="49"/>
      <c r="H54" s="49"/>
      <c r="J54" s="31"/>
      <c r="L54" s="31"/>
    </row>
    <row r="55" spans="4:12" ht="13.5">
      <c r="D55" s="49"/>
      <c r="F55" s="49"/>
      <c r="H55" s="49"/>
      <c r="J55" s="31"/>
      <c r="L55" s="31"/>
    </row>
    <row r="56" spans="4:12" ht="13.5">
      <c r="D56" s="49"/>
      <c r="F56" s="49"/>
      <c r="H56" s="49"/>
      <c r="J56" s="31"/>
      <c r="L56" s="31"/>
    </row>
    <row r="57" spans="4:12" ht="13.5">
      <c r="D57" s="49"/>
      <c r="F57" s="49"/>
      <c r="H57" s="49"/>
      <c r="J57" s="31"/>
      <c r="L57" s="31"/>
    </row>
    <row r="58" spans="4:12" ht="13.5">
      <c r="D58" s="49"/>
      <c r="F58" s="49"/>
      <c r="H58" s="49"/>
      <c r="J58" s="31"/>
      <c r="L58" s="31"/>
    </row>
    <row r="59" spans="4:12" ht="13.5">
      <c r="D59" s="49"/>
      <c r="F59" s="49"/>
      <c r="H59" s="49"/>
      <c r="J59" s="31"/>
      <c r="L59" s="31"/>
    </row>
    <row r="60" spans="4:12" ht="13.5">
      <c r="D60" s="49"/>
      <c r="F60" s="49"/>
      <c r="H60" s="49"/>
      <c r="J60" s="31"/>
      <c r="L60" s="31"/>
    </row>
    <row r="61" spans="4:12" ht="13.5">
      <c r="D61" s="49"/>
      <c r="F61" s="49"/>
      <c r="H61" s="49"/>
      <c r="J61" s="31"/>
      <c r="L61" s="31"/>
    </row>
    <row r="62" spans="4:12" ht="13.5">
      <c r="D62" s="49"/>
      <c r="F62" s="49"/>
      <c r="H62" s="49"/>
      <c r="J62" s="31"/>
      <c r="L62" s="31"/>
    </row>
  </sheetData>
  <sheetProtection password="DD03" sheet="1" objects="1" scenarios="1"/>
  <mergeCells count="6">
    <mergeCell ref="K2:L2"/>
    <mergeCell ref="A1:L1"/>
    <mergeCell ref="C2:D2"/>
    <mergeCell ref="E2:F2"/>
    <mergeCell ref="G2:H2"/>
    <mergeCell ref="I2:J2"/>
  </mergeCells>
  <dataValidations count="1">
    <dataValidation type="whole" allowBlank="1" showInputMessage="1" showErrorMessage="1" errorTitle="注意！" error="このセルの内容は変更できません。" sqref="A1:IV65536">
      <formula1>9999</formula1>
      <formula2>9999</formula2>
    </dataValidation>
  </dataValidations>
  <printOptions/>
  <pageMargins left="0.787" right="0.787" top="0.984" bottom="0.984" header="0.5" footer="0.5"/>
  <pageSetup orientation="landscape" paperSize="9"/>
  <headerFooter alignWithMargins="0">
    <oddHeader>&amp;C&amp;A</oddHeader>
    <oddFooter>&amp;C- &amp;P -</oddFooter>
  </headerFooter>
  <drawing r:id="rId1"/>
</worksheet>
</file>

<file path=xl/worksheets/sheet15.xml><?xml version="1.0" encoding="utf-8"?>
<worksheet xmlns="http://schemas.openxmlformats.org/spreadsheetml/2006/main" xmlns:r="http://schemas.openxmlformats.org/officeDocument/2006/relationships">
  <sheetPr codeName="Sheet3"/>
  <dimension ref="A1:M53"/>
  <sheetViews>
    <sheetView zoomScalePageLayoutView="0" workbookViewId="0" topLeftCell="A40">
      <selection activeCell="H52" sqref="H52"/>
    </sheetView>
  </sheetViews>
  <sheetFormatPr defaultColWidth="10.59765625" defaultRowHeight="15"/>
  <cols>
    <col min="1" max="1" width="3.5" style="30" bestFit="1" customWidth="1"/>
    <col min="2" max="2" width="5.5" style="3" bestFit="1" customWidth="1"/>
    <col min="3" max="3" width="9.5" style="31" bestFit="1" customWidth="1"/>
    <col min="4" max="4" width="5.5" style="31" bestFit="1" customWidth="1"/>
    <col min="5" max="5" width="9.5" style="31" bestFit="1" customWidth="1"/>
    <col min="6" max="6" width="5.5" style="31" bestFit="1" customWidth="1"/>
    <col min="7" max="7" width="9.5" style="31" bestFit="1" customWidth="1"/>
    <col min="8" max="8" width="5.5" style="31" bestFit="1" customWidth="1"/>
    <col min="9" max="9" width="9.5" style="3" bestFit="1" customWidth="1"/>
    <col min="10" max="10" width="5.5" style="3" bestFit="1" customWidth="1"/>
    <col min="11" max="11" width="9.5" style="3" bestFit="1" customWidth="1"/>
    <col min="12" max="12" width="5.5" style="3" bestFit="1" customWidth="1"/>
    <col min="13" max="16384" width="10.59765625" style="3" customWidth="1"/>
  </cols>
  <sheetData>
    <row r="1" spans="1:12" ht="16.5" thickBot="1">
      <c r="A1" s="634" t="s">
        <v>129</v>
      </c>
      <c r="B1" s="634"/>
      <c r="C1" s="634"/>
      <c r="D1" s="634"/>
      <c r="E1" s="634"/>
      <c r="F1" s="634"/>
      <c r="G1" s="634"/>
      <c r="H1" s="634"/>
      <c r="I1" s="634"/>
      <c r="J1" s="634"/>
      <c r="K1" s="634"/>
      <c r="L1" s="634"/>
    </row>
    <row r="2" spans="1:12" ht="14.25" thickBot="1">
      <c r="A2" s="4"/>
      <c r="B2" s="4"/>
      <c r="C2" s="635" t="s">
        <v>8</v>
      </c>
      <c r="D2" s="632"/>
      <c r="E2" s="632" t="s">
        <v>9</v>
      </c>
      <c r="F2" s="632"/>
      <c r="G2" s="632" t="s">
        <v>132</v>
      </c>
      <c r="H2" s="632"/>
      <c r="I2" s="632" t="s">
        <v>133</v>
      </c>
      <c r="J2" s="632"/>
      <c r="K2" s="632" t="s">
        <v>134</v>
      </c>
      <c r="L2" s="633"/>
    </row>
    <row r="3" spans="1:12" s="12" customFormat="1" ht="14.25" thickBot="1">
      <c r="A3" s="5"/>
      <c r="B3" s="6" t="s">
        <v>616</v>
      </c>
      <c r="C3" s="7" t="s">
        <v>292</v>
      </c>
      <c r="D3" s="8" t="s">
        <v>731</v>
      </c>
      <c r="E3" s="9" t="s">
        <v>292</v>
      </c>
      <c r="F3" s="8" t="s">
        <v>731</v>
      </c>
      <c r="G3" s="9" t="s">
        <v>292</v>
      </c>
      <c r="H3" s="8" t="s">
        <v>731</v>
      </c>
      <c r="I3" s="9" t="s">
        <v>292</v>
      </c>
      <c r="J3" s="10" t="s">
        <v>731</v>
      </c>
      <c r="K3" s="9" t="s">
        <v>292</v>
      </c>
      <c r="L3" s="11" t="s">
        <v>731</v>
      </c>
    </row>
    <row r="4" spans="1:13" s="12" customFormat="1" ht="14.25" thickTop="1">
      <c r="A4" s="13">
        <f>'通過記録入力'!A4</f>
        <v>1</v>
      </c>
      <c r="B4" s="14">
        <f>'通過記録入力'!B4</f>
      </c>
      <c r="C4" s="15">
        <f>IF('通過記録入力'!E4="","",'通過記録入力'!E4)</f>
      </c>
      <c r="D4" s="16">
        <f>IF('通過記録入力'!D4="","",'通過記録入力'!D4)</f>
      </c>
      <c r="E4" s="17">
        <f>IF('通過記録入力'!G4-'通過記録入力'!E4=0,"",ROUND('通過記録入力'!G4-'通過記録入力'!E4,7))</f>
      </c>
      <c r="F4" s="16">
        <f aca="true" t="shared" si="0" ref="F4:F35">IF(E4="","",RANK(E4,E$4:E$53,1))</f>
      </c>
      <c r="G4" s="17">
        <f>IF('通過記録入力'!I4-'通過記録入力'!G4=0,"",ROUND('通過記録入力'!I4-'通過記録入力'!G4,7))</f>
      </c>
      <c r="H4" s="16">
        <f aca="true" t="shared" si="1" ref="H4:H35">IF(G4="","",RANK(G4,G$4:G$53,1))</f>
      </c>
      <c r="I4" s="17">
        <f>IF('通過記録入力'!K4-'通過記録入力'!I4=0,"",ROUND('通過記録入力'!K4-'通過記録入力'!I4,7))</f>
      </c>
      <c r="J4" s="16">
        <f aca="true" t="shared" si="2" ref="J4:J35">IF(I4="","",RANK(I4,I$4:I$53,1))</f>
      </c>
      <c r="K4" s="17">
        <f>IF('通過記録入力'!M4-'通過記録入力'!K4=0,"",ROUND('通過記録入力'!M4-'通過記録入力'!K4,7))</f>
      </c>
      <c r="L4" s="18">
        <f aca="true" t="shared" si="3" ref="L4:L35">IF(K4="","",RANK(K4,K$4:K$53,1))</f>
      </c>
      <c r="M4" s="50"/>
    </row>
    <row r="5" spans="1:12" s="12" customFormat="1" ht="13.5">
      <c r="A5" s="13">
        <f>'通過記録入力'!A5</f>
        <v>2</v>
      </c>
      <c r="B5" s="19">
        <f>'通過記録入力'!B5</f>
      </c>
      <c r="C5" s="15">
        <f>IF('通過記録入力'!E5="","",'通過記録入力'!E5)</f>
      </c>
      <c r="D5" s="16">
        <f>IF('通過記録入力'!D5="","",'通過記録入力'!D5)</f>
      </c>
      <c r="E5" s="17">
        <f>IF('通過記録入力'!G5-'通過記録入力'!E5=0,"",ROUND('通過記録入力'!G5-'通過記録入力'!E5,7))</f>
      </c>
      <c r="F5" s="16">
        <f t="shared" si="0"/>
      </c>
      <c r="G5" s="17">
        <f>IF('通過記録入力'!I5-'通過記録入力'!G5=0,"",ROUND('通過記録入力'!I5-'通過記録入力'!G5,7))</f>
      </c>
      <c r="H5" s="16">
        <f t="shared" si="1"/>
      </c>
      <c r="I5" s="17">
        <f>IF('通過記録入力'!K5-'通過記録入力'!I5=0,"",ROUND('通過記録入力'!K5-'通過記録入力'!I5,7))</f>
      </c>
      <c r="J5" s="16">
        <f t="shared" si="2"/>
      </c>
      <c r="K5" s="17">
        <f>IF('通過記録入力'!M5-'通過記録入力'!K5=0,"",ROUND('通過記録入力'!M5-'通過記録入力'!K5,7))</f>
      </c>
      <c r="L5" s="18">
        <f t="shared" si="3"/>
      </c>
    </row>
    <row r="6" spans="1:12" s="12" customFormat="1" ht="13.5">
      <c r="A6" s="13">
        <f>'通過記録入力'!A6</f>
        <v>3</v>
      </c>
      <c r="B6" s="19">
        <f>'通過記録入力'!B6</f>
      </c>
      <c r="C6" s="15">
        <f>IF('通過記録入力'!E6="","",'通過記録入力'!E6)</f>
      </c>
      <c r="D6" s="16">
        <f>IF('通過記録入力'!D6="","",'通過記録入力'!D6)</f>
      </c>
      <c r="E6" s="17">
        <f>IF('通過記録入力'!G6-'通過記録入力'!E6=0,"",ROUND('通過記録入力'!G6-'通過記録入力'!E6,7))</f>
      </c>
      <c r="F6" s="16">
        <f t="shared" si="0"/>
      </c>
      <c r="G6" s="17">
        <f>IF('通過記録入力'!I6-'通過記録入力'!G6=0,"",ROUND('通過記録入力'!I6-'通過記録入力'!G6,7))</f>
      </c>
      <c r="H6" s="16">
        <f t="shared" si="1"/>
      </c>
      <c r="I6" s="17">
        <f>IF('通過記録入力'!K6-'通過記録入力'!I6=0,"",ROUND('通過記録入力'!K6-'通過記録入力'!I6,7))</f>
      </c>
      <c r="J6" s="16">
        <f t="shared" si="2"/>
      </c>
      <c r="K6" s="17">
        <f>IF('通過記録入力'!M6-'通過記録入力'!K6=0,"",ROUND('通過記録入力'!M6-'通過記録入力'!K6,7))</f>
      </c>
      <c r="L6" s="18">
        <f t="shared" si="3"/>
      </c>
    </row>
    <row r="7" spans="1:12" s="12" customFormat="1" ht="13.5">
      <c r="A7" s="13">
        <f>'通過記録入力'!A7</f>
        <v>4</v>
      </c>
      <c r="B7" s="19">
        <f>'通過記録入力'!B7</f>
      </c>
      <c r="C7" s="15">
        <f>IF('通過記録入力'!E7="","",'通過記録入力'!E7)</f>
      </c>
      <c r="D7" s="16">
        <f>IF('通過記録入力'!D7="","",'通過記録入力'!D7)</f>
      </c>
      <c r="E7" s="17">
        <f>IF('通過記録入力'!G7-'通過記録入力'!E7=0,"",ROUND('通過記録入力'!G7-'通過記録入力'!E7,7))</f>
      </c>
      <c r="F7" s="16">
        <f t="shared" si="0"/>
      </c>
      <c r="G7" s="17">
        <f>IF('通過記録入力'!I7-'通過記録入力'!G7=0,"",ROUND('通過記録入力'!I7-'通過記録入力'!G7,7))</f>
      </c>
      <c r="H7" s="16">
        <f t="shared" si="1"/>
      </c>
      <c r="I7" s="17">
        <f>IF('通過記録入力'!K7-'通過記録入力'!I7=0,"",ROUND('通過記録入力'!K7-'通過記録入力'!I7,7))</f>
      </c>
      <c r="J7" s="16">
        <f t="shared" si="2"/>
      </c>
      <c r="K7" s="17">
        <f>IF('通過記録入力'!M7-'通過記録入力'!K7=0,"",ROUND('通過記録入力'!M7-'通過記録入力'!K7,7))</f>
      </c>
      <c r="L7" s="18">
        <f t="shared" si="3"/>
      </c>
    </row>
    <row r="8" spans="1:12" s="12" customFormat="1" ht="14.25" thickBot="1">
      <c r="A8" s="13">
        <f>'通過記録入力'!A8</f>
        <v>5</v>
      </c>
      <c r="B8" s="20">
        <f>'通過記録入力'!B8</f>
      </c>
      <c r="C8" s="21">
        <f>IF('通過記録入力'!E8="","",'通過記録入力'!E8)</f>
      </c>
      <c r="D8" s="22">
        <f>IF('通過記録入力'!D8="","",'通過記録入力'!D8)</f>
      </c>
      <c r="E8" s="23">
        <f>IF('通過記録入力'!G8-'通過記録入力'!E8=0,"",ROUND('通過記録入力'!G8-'通過記録入力'!E8,7))</f>
      </c>
      <c r="F8" s="22">
        <f t="shared" si="0"/>
      </c>
      <c r="G8" s="23">
        <f>IF('通過記録入力'!I8-'通過記録入力'!G8=0,"",ROUND('通過記録入力'!I8-'通過記録入力'!G8,7))</f>
      </c>
      <c r="H8" s="22">
        <f t="shared" si="1"/>
      </c>
      <c r="I8" s="23">
        <f>IF('通過記録入力'!K8-'通過記録入力'!I8=0,"",ROUND('通過記録入力'!K8-'通過記録入力'!I8,7))</f>
      </c>
      <c r="J8" s="22">
        <f t="shared" si="2"/>
      </c>
      <c r="K8" s="23">
        <f>IF('通過記録入力'!M8-'通過記録入力'!K8=0,"",ROUND('通過記録入力'!M8-'通過記録入力'!K8,7))</f>
      </c>
      <c r="L8" s="24">
        <f t="shared" si="3"/>
      </c>
    </row>
    <row r="9" spans="1:12" s="12" customFormat="1" ht="14.25" thickTop="1">
      <c r="A9" s="13">
        <f>'通過記録入力'!A9</f>
        <v>6</v>
      </c>
      <c r="B9" s="14">
        <f>'通過記録入力'!B9</f>
      </c>
      <c r="C9" s="15">
        <f>IF('通過記録入力'!E9="","",'通過記録入力'!E9)</f>
      </c>
      <c r="D9" s="16">
        <f>IF('通過記録入力'!D9="","",'通過記録入力'!D9)</f>
      </c>
      <c r="E9" s="17">
        <f>IF('通過記録入力'!G9-'通過記録入力'!E9=0,"",ROUND('通過記録入力'!G9-'通過記録入力'!E9,7))</f>
      </c>
      <c r="F9" s="16">
        <f t="shared" si="0"/>
      </c>
      <c r="G9" s="17">
        <f>IF('通過記録入力'!I9-'通過記録入力'!G9=0,"",ROUND('通過記録入力'!I9-'通過記録入力'!G9,7))</f>
      </c>
      <c r="H9" s="16">
        <f t="shared" si="1"/>
      </c>
      <c r="I9" s="17">
        <f>IF('通過記録入力'!K9-'通過記録入力'!I9=0,"",ROUND('通過記録入力'!K9-'通過記録入力'!I9,7))</f>
      </c>
      <c r="J9" s="16">
        <f t="shared" si="2"/>
      </c>
      <c r="K9" s="17">
        <f>IF('通過記録入力'!M9-'通過記録入力'!K9=0,"",ROUND('通過記録入力'!M9-'通過記録入力'!K9,7))</f>
      </c>
      <c r="L9" s="18">
        <f t="shared" si="3"/>
      </c>
    </row>
    <row r="10" spans="1:12" s="12" customFormat="1" ht="13.5">
      <c r="A10" s="13">
        <f>'通過記録入力'!A10</f>
        <v>7</v>
      </c>
      <c r="B10" s="19">
        <f>'通過記録入力'!B10</f>
      </c>
      <c r="C10" s="15">
        <f>IF('通過記録入力'!E10="","",'通過記録入力'!E10)</f>
      </c>
      <c r="D10" s="16">
        <f>IF('通過記録入力'!D10="","",'通過記録入力'!D10)</f>
      </c>
      <c r="E10" s="17">
        <f>IF('通過記録入力'!G10-'通過記録入力'!E10=0,"",ROUND('通過記録入力'!G10-'通過記録入力'!E10,7))</f>
      </c>
      <c r="F10" s="16">
        <f t="shared" si="0"/>
      </c>
      <c r="G10" s="17">
        <f>IF('通過記録入力'!I10-'通過記録入力'!G10=0,"",ROUND('通過記録入力'!I10-'通過記録入力'!G10,7))</f>
      </c>
      <c r="H10" s="16">
        <f t="shared" si="1"/>
      </c>
      <c r="I10" s="17">
        <f>IF('通過記録入力'!K10-'通過記録入力'!I10=0,"",ROUND('通過記録入力'!K10-'通過記録入力'!I10,7))</f>
      </c>
      <c r="J10" s="16">
        <f t="shared" si="2"/>
      </c>
      <c r="K10" s="17">
        <f>IF('通過記録入力'!M10-'通過記録入力'!K10=0,"",ROUND('通過記録入力'!M10-'通過記録入力'!K10,7))</f>
      </c>
      <c r="L10" s="18">
        <f t="shared" si="3"/>
      </c>
    </row>
    <row r="11" spans="1:12" s="12" customFormat="1" ht="13.5">
      <c r="A11" s="13">
        <f>'通過記録入力'!A11</f>
        <v>8</v>
      </c>
      <c r="B11" s="19">
        <f>'通過記録入力'!B11</f>
      </c>
      <c r="C11" s="15">
        <f>IF('通過記録入力'!E11="","",'通過記録入力'!E11)</f>
      </c>
      <c r="D11" s="16">
        <f>IF('通過記録入力'!D11="","",'通過記録入力'!D11)</f>
      </c>
      <c r="E11" s="17">
        <f>IF('通過記録入力'!G11-'通過記録入力'!E11=0,"",ROUND('通過記録入力'!G11-'通過記録入力'!E11,7))</f>
      </c>
      <c r="F11" s="16">
        <f t="shared" si="0"/>
      </c>
      <c r="G11" s="17">
        <f>IF('通過記録入力'!I11-'通過記録入力'!G11=0,"",ROUND('通過記録入力'!I11-'通過記録入力'!G11,7))</f>
      </c>
      <c r="H11" s="16">
        <f t="shared" si="1"/>
      </c>
      <c r="I11" s="17">
        <f>IF('通過記録入力'!K11-'通過記録入力'!I11=0,"",ROUND('通過記録入力'!K11-'通過記録入力'!I11,7))</f>
      </c>
      <c r="J11" s="16">
        <f t="shared" si="2"/>
      </c>
      <c r="K11" s="17">
        <f>IF('通過記録入力'!M11-'通過記録入力'!K11=0,"",ROUND('通過記録入力'!M11-'通過記録入力'!K11,7))</f>
      </c>
      <c r="L11" s="18">
        <f t="shared" si="3"/>
      </c>
    </row>
    <row r="12" spans="1:12" s="12" customFormat="1" ht="13.5">
      <c r="A12" s="13">
        <f>'通過記録入力'!A12</f>
        <v>9</v>
      </c>
      <c r="B12" s="19">
        <f>'通過記録入力'!B12</f>
      </c>
      <c r="C12" s="15">
        <f>IF('通過記録入力'!E12="","",'通過記録入力'!E12)</f>
      </c>
      <c r="D12" s="16">
        <f>IF('通過記録入力'!D12="","",'通過記録入力'!D12)</f>
      </c>
      <c r="E12" s="17">
        <f>IF('通過記録入力'!G12-'通過記録入力'!E12=0,"",ROUND('通過記録入力'!G12-'通過記録入力'!E12,7))</f>
      </c>
      <c r="F12" s="16">
        <f t="shared" si="0"/>
      </c>
      <c r="G12" s="17">
        <f>IF('通過記録入力'!I12-'通過記録入力'!G12=0,"",ROUND('通過記録入力'!I12-'通過記録入力'!G12,7))</f>
      </c>
      <c r="H12" s="16">
        <f t="shared" si="1"/>
      </c>
      <c r="I12" s="17">
        <f>IF('通過記録入力'!K12-'通過記録入力'!I12=0,"",ROUND('通過記録入力'!K12-'通過記録入力'!I12,7))</f>
      </c>
      <c r="J12" s="16">
        <f t="shared" si="2"/>
      </c>
      <c r="K12" s="17">
        <f>IF('通過記録入力'!M12-'通過記録入力'!K12=0,"",ROUND('通過記録入力'!M12-'通過記録入力'!K12,7))</f>
      </c>
      <c r="L12" s="18">
        <f t="shared" si="3"/>
      </c>
    </row>
    <row r="13" spans="1:12" s="12" customFormat="1" ht="14.25" thickBot="1">
      <c r="A13" s="13">
        <f>'通過記録入力'!A13</f>
        <v>10</v>
      </c>
      <c r="B13" s="20">
        <f>'通過記録入力'!B13</f>
      </c>
      <c r="C13" s="21">
        <f>IF('通過記録入力'!E13="","",'通過記録入力'!E13)</f>
      </c>
      <c r="D13" s="22">
        <f>IF('通過記録入力'!D13="","",'通過記録入力'!D13)</f>
      </c>
      <c r="E13" s="23">
        <f>IF('通過記録入力'!G13-'通過記録入力'!E13=0,"",ROUND('通過記録入力'!G13-'通過記録入力'!E13,7))</f>
      </c>
      <c r="F13" s="22">
        <f t="shared" si="0"/>
      </c>
      <c r="G13" s="23">
        <f>IF('通過記録入力'!I13-'通過記録入力'!G13=0,"",ROUND('通過記録入力'!I13-'通過記録入力'!G13,7))</f>
      </c>
      <c r="H13" s="22">
        <f t="shared" si="1"/>
      </c>
      <c r="I13" s="23">
        <f>IF('通過記録入力'!K13-'通過記録入力'!I13=0,"",ROUND('通過記録入力'!K13-'通過記録入力'!I13,7))</f>
      </c>
      <c r="J13" s="22">
        <f t="shared" si="2"/>
      </c>
      <c r="K13" s="23">
        <f>IF('通過記録入力'!M13-'通過記録入力'!K13=0,"",ROUND('通過記録入力'!M13-'通過記録入力'!K13,7))</f>
      </c>
      <c r="L13" s="24">
        <f t="shared" si="3"/>
      </c>
    </row>
    <row r="14" spans="1:12" s="12" customFormat="1" ht="14.25" thickTop="1">
      <c r="A14" s="13">
        <f>'通過記録入力'!A14</f>
        <v>11</v>
      </c>
      <c r="B14" s="14">
        <f>'通過記録入力'!B14</f>
      </c>
      <c r="C14" s="15">
        <f>IF('通過記録入力'!E14="","",'通過記録入力'!E14)</f>
      </c>
      <c r="D14" s="16">
        <f>IF('通過記録入力'!D14="","",'通過記録入力'!D14)</f>
      </c>
      <c r="E14" s="17">
        <f>IF('通過記録入力'!G14-'通過記録入力'!E14=0,"",ROUND('通過記録入力'!G14-'通過記録入力'!E14,7))</f>
      </c>
      <c r="F14" s="16">
        <f t="shared" si="0"/>
      </c>
      <c r="G14" s="17">
        <f>IF('通過記録入力'!I14-'通過記録入力'!G14=0,"",ROUND('通過記録入力'!I14-'通過記録入力'!G14,7))</f>
      </c>
      <c r="H14" s="16">
        <f t="shared" si="1"/>
      </c>
      <c r="I14" s="17">
        <f>IF('通過記録入力'!K14-'通過記録入力'!I14=0,"",ROUND('通過記録入力'!K14-'通過記録入力'!I14,7))</f>
      </c>
      <c r="J14" s="16">
        <f t="shared" si="2"/>
      </c>
      <c r="K14" s="17">
        <f>IF('通過記録入力'!M14-'通過記録入力'!K14=0,"",ROUND('通過記録入力'!M14-'通過記録入力'!K14,7))</f>
      </c>
      <c r="L14" s="18">
        <f t="shared" si="3"/>
      </c>
    </row>
    <row r="15" spans="1:12" s="12" customFormat="1" ht="13.5">
      <c r="A15" s="13">
        <f>'通過記録入力'!A15</f>
        <v>12</v>
      </c>
      <c r="B15" s="19">
        <f>'通過記録入力'!B15</f>
      </c>
      <c r="C15" s="15">
        <f>IF('通過記録入力'!E15="","",'通過記録入力'!E15)</f>
      </c>
      <c r="D15" s="16">
        <f>IF('通過記録入力'!D15="","",'通過記録入力'!D15)</f>
      </c>
      <c r="E15" s="17">
        <f>IF('通過記録入力'!G15-'通過記録入力'!E15=0,"",ROUND('通過記録入力'!G15-'通過記録入力'!E15,7))</f>
      </c>
      <c r="F15" s="16">
        <f t="shared" si="0"/>
      </c>
      <c r="G15" s="17">
        <f>IF('通過記録入力'!I15-'通過記録入力'!G15=0,"",ROUND('通過記録入力'!I15-'通過記録入力'!G15,7))</f>
      </c>
      <c r="H15" s="16">
        <f t="shared" si="1"/>
      </c>
      <c r="I15" s="17">
        <f>IF('通過記録入力'!K15-'通過記録入力'!I15=0,"",ROUND('通過記録入力'!K15-'通過記録入力'!I15,7))</f>
      </c>
      <c r="J15" s="16">
        <f t="shared" si="2"/>
      </c>
      <c r="K15" s="17">
        <f>IF('通過記録入力'!M15-'通過記録入力'!K15=0,"",ROUND('通過記録入力'!M15-'通過記録入力'!K15,7))</f>
      </c>
      <c r="L15" s="18">
        <f t="shared" si="3"/>
      </c>
    </row>
    <row r="16" spans="1:12" s="12" customFormat="1" ht="13.5">
      <c r="A16" s="13">
        <f>'通過記録入力'!A16</f>
        <v>13</v>
      </c>
      <c r="B16" s="19">
        <f>'通過記録入力'!B16</f>
      </c>
      <c r="C16" s="15">
        <f>IF('通過記録入力'!E16="","",'通過記録入力'!E16)</f>
      </c>
      <c r="D16" s="16">
        <f>IF('通過記録入力'!D16="","",'通過記録入力'!D16)</f>
      </c>
      <c r="E16" s="17">
        <f>IF('通過記録入力'!G16-'通過記録入力'!E16=0,"",ROUND('通過記録入力'!G16-'通過記録入力'!E16,7))</f>
      </c>
      <c r="F16" s="16">
        <f t="shared" si="0"/>
      </c>
      <c r="G16" s="17">
        <f>IF('通過記録入力'!I16-'通過記録入力'!G16=0,"",ROUND('通過記録入力'!I16-'通過記録入力'!G16,7))</f>
      </c>
      <c r="H16" s="16">
        <f t="shared" si="1"/>
      </c>
      <c r="I16" s="17">
        <f>IF('通過記録入力'!K16-'通過記録入力'!I16=0,"",ROUND('通過記録入力'!K16-'通過記録入力'!I16,7))</f>
      </c>
      <c r="J16" s="16">
        <f t="shared" si="2"/>
      </c>
      <c r="K16" s="17">
        <f>IF('通過記録入力'!M16-'通過記録入力'!K16=0,"",ROUND('通過記録入力'!M16-'通過記録入力'!K16,7))</f>
      </c>
      <c r="L16" s="18">
        <f t="shared" si="3"/>
      </c>
    </row>
    <row r="17" spans="1:12" s="12" customFormat="1" ht="13.5">
      <c r="A17" s="13">
        <f>'通過記録入力'!A17</f>
        <v>14</v>
      </c>
      <c r="B17" s="19">
        <f>'通過記録入力'!B17</f>
      </c>
      <c r="C17" s="15">
        <f>IF('通過記録入力'!E17="","",'通過記録入力'!E17)</f>
      </c>
      <c r="D17" s="16">
        <f>IF('通過記録入力'!D17="","",'通過記録入力'!D17)</f>
      </c>
      <c r="E17" s="17">
        <f>IF('通過記録入力'!G17-'通過記録入力'!E17=0,"",ROUND('通過記録入力'!G17-'通過記録入力'!E17,7))</f>
      </c>
      <c r="F17" s="16">
        <f t="shared" si="0"/>
      </c>
      <c r="G17" s="17">
        <f>IF('通過記録入力'!I17-'通過記録入力'!G17=0,"",ROUND('通過記録入力'!I17-'通過記録入力'!G17,7))</f>
      </c>
      <c r="H17" s="16">
        <f t="shared" si="1"/>
      </c>
      <c r="I17" s="17">
        <f>IF('通過記録入力'!K17-'通過記録入力'!I17=0,"",ROUND('通過記録入力'!K17-'通過記録入力'!I17,7))</f>
      </c>
      <c r="J17" s="16">
        <f t="shared" si="2"/>
      </c>
      <c r="K17" s="17">
        <f>IF('通過記録入力'!M17-'通過記録入力'!K17=0,"",ROUND('通過記録入力'!M17-'通過記録入力'!K17,7))</f>
      </c>
      <c r="L17" s="18">
        <f t="shared" si="3"/>
      </c>
    </row>
    <row r="18" spans="1:12" s="12" customFormat="1" ht="14.25" thickBot="1">
      <c r="A18" s="13">
        <f>'通過記録入力'!A18</f>
        <v>15</v>
      </c>
      <c r="B18" s="20">
        <f>'通過記録入力'!B18</f>
      </c>
      <c r="C18" s="21">
        <f>IF('通過記録入力'!E18="","",'通過記録入力'!E18)</f>
      </c>
      <c r="D18" s="22">
        <f>IF('通過記録入力'!D18="","",'通過記録入力'!D18)</f>
      </c>
      <c r="E18" s="23">
        <f>IF('通過記録入力'!G18-'通過記録入力'!E18=0,"",ROUND('通過記録入力'!G18-'通過記録入力'!E18,7))</f>
      </c>
      <c r="F18" s="22">
        <f t="shared" si="0"/>
      </c>
      <c r="G18" s="23">
        <f>IF('通過記録入力'!I18-'通過記録入力'!G18=0,"",ROUND('通過記録入力'!I18-'通過記録入力'!G18,7))</f>
      </c>
      <c r="H18" s="22">
        <f t="shared" si="1"/>
      </c>
      <c r="I18" s="23">
        <f>IF('通過記録入力'!K18-'通過記録入力'!I18=0,"",ROUND('通過記録入力'!K18-'通過記録入力'!I18,7))</f>
      </c>
      <c r="J18" s="22">
        <f t="shared" si="2"/>
      </c>
      <c r="K18" s="23">
        <f>IF('通過記録入力'!M18-'通過記録入力'!K18=0,"",ROUND('通過記録入力'!M18-'通過記録入力'!K18,7))</f>
      </c>
      <c r="L18" s="24">
        <f t="shared" si="3"/>
      </c>
    </row>
    <row r="19" spans="1:12" s="12" customFormat="1" ht="14.25" thickTop="1">
      <c r="A19" s="13">
        <f>'通過記録入力'!A19</f>
        <v>16</v>
      </c>
      <c r="B19" s="14">
        <f>'通過記録入力'!B19</f>
      </c>
      <c r="C19" s="15">
        <f>IF('通過記録入力'!E19="","",'通過記録入力'!E19)</f>
      </c>
      <c r="D19" s="16">
        <f>IF('通過記録入力'!D19="","",'通過記録入力'!D19)</f>
      </c>
      <c r="E19" s="17">
        <f>IF('通過記録入力'!G19-'通過記録入力'!E19=0,"",ROUND('通過記録入力'!G19-'通過記録入力'!E19,7))</f>
      </c>
      <c r="F19" s="16">
        <f t="shared" si="0"/>
      </c>
      <c r="G19" s="17">
        <f>IF('通過記録入力'!I19-'通過記録入力'!G19=0,"",ROUND('通過記録入力'!I19-'通過記録入力'!G19,7))</f>
      </c>
      <c r="H19" s="16">
        <f t="shared" si="1"/>
      </c>
      <c r="I19" s="17">
        <f>IF('通過記録入力'!K19-'通過記録入力'!I19=0,"",ROUND('通過記録入力'!K19-'通過記録入力'!I19,7))</f>
      </c>
      <c r="J19" s="16">
        <f t="shared" si="2"/>
      </c>
      <c r="K19" s="17">
        <f>IF('通過記録入力'!M19-'通過記録入力'!K19=0,"",ROUND('通過記録入力'!M19-'通過記録入力'!K19,7))</f>
      </c>
      <c r="L19" s="18">
        <f t="shared" si="3"/>
      </c>
    </row>
    <row r="20" spans="1:12" s="12" customFormat="1" ht="13.5">
      <c r="A20" s="13">
        <f>'通過記録入力'!A20</f>
        <v>17</v>
      </c>
      <c r="B20" s="19">
        <f>'通過記録入力'!B20</f>
      </c>
      <c r="C20" s="15">
        <f>IF('通過記録入力'!E20="","",'通過記録入力'!E20)</f>
      </c>
      <c r="D20" s="16">
        <f>IF('通過記録入力'!D20="","",'通過記録入力'!D20)</f>
      </c>
      <c r="E20" s="17">
        <f>IF('通過記録入力'!G20-'通過記録入力'!E20=0,"",ROUND('通過記録入力'!G20-'通過記録入力'!E20,7))</f>
      </c>
      <c r="F20" s="16">
        <f t="shared" si="0"/>
      </c>
      <c r="G20" s="17">
        <f>IF('通過記録入力'!I20-'通過記録入力'!G20=0,"",ROUND('通過記録入力'!I20-'通過記録入力'!G20,7))</f>
      </c>
      <c r="H20" s="16">
        <f t="shared" si="1"/>
      </c>
      <c r="I20" s="17">
        <f>IF('通過記録入力'!K20-'通過記録入力'!I20=0,"",ROUND('通過記録入力'!K20-'通過記録入力'!I20,7))</f>
      </c>
      <c r="J20" s="16">
        <f t="shared" si="2"/>
      </c>
      <c r="K20" s="17">
        <f>IF('通過記録入力'!M20-'通過記録入力'!K20=0,"",ROUND('通過記録入力'!M20-'通過記録入力'!K20,7))</f>
      </c>
      <c r="L20" s="18">
        <f t="shared" si="3"/>
      </c>
    </row>
    <row r="21" spans="1:12" s="12" customFormat="1" ht="13.5">
      <c r="A21" s="13">
        <f>'通過記録入力'!A21</f>
        <v>18</v>
      </c>
      <c r="B21" s="19">
        <f>'通過記録入力'!B21</f>
      </c>
      <c r="C21" s="15">
        <f>IF('通過記録入力'!E21="","",'通過記録入力'!E21)</f>
      </c>
      <c r="D21" s="16">
        <f>IF('通過記録入力'!D21="","",'通過記録入力'!D21)</f>
      </c>
      <c r="E21" s="17">
        <f>IF('通過記録入力'!G21-'通過記録入力'!E21=0,"",ROUND('通過記録入力'!G21-'通過記録入力'!E21,7))</f>
      </c>
      <c r="F21" s="16">
        <f t="shared" si="0"/>
      </c>
      <c r="G21" s="17">
        <f>IF('通過記録入力'!I21-'通過記録入力'!G21=0,"",ROUND('通過記録入力'!I21-'通過記録入力'!G21,7))</f>
      </c>
      <c r="H21" s="16">
        <f t="shared" si="1"/>
      </c>
      <c r="I21" s="17">
        <f>IF('通過記録入力'!K21-'通過記録入力'!I21=0,"",ROUND('通過記録入力'!K21-'通過記録入力'!I21,7))</f>
      </c>
      <c r="J21" s="16">
        <f t="shared" si="2"/>
      </c>
      <c r="K21" s="17">
        <f>IF('通過記録入力'!M21-'通過記録入力'!K21=0,"",ROUND('通過記録入力'!M21-'通過記録入力'!K21,7))</f>
      </c>
      <c r="L21" s="18">
        <f t="shared" si="3"/>
      </c>
    </row>
    <row r="22" spans="1:12" s="12" customFormat="1" ht="13.5">
      <c r="A22" s="13">
        <f>'通過記録入力'!A22</f>
        <v>19</v>
      </c>
      <c r="B22" s="19">
        <f>'通過記録入力'!B22</f>
      </c>
      <c r="C22" s="15">
        <f>IF('通過記録入力'!E22="","",'通過記録入力'!E22)</f>
      </c>
      <c r="D22" s="16">
        <f>IF('通過記録入力'!D22="","",'通過記録入力'!D22)</f>
      </c>
      <c r="E22" s="17">
        <f>IF('通過記録入力'!G22-'通過記録入力'!E22=0,"",ROUND('通過記録入力'!G22-'通過記録入力'!E22,7))</f>
      </c>
      <c r="F22" s="16">
        <f t="shared" si="0"/>
      </c>
      <c r="G22" s="17">
        <f>IF('通過記録入力'!I22-'通過記録入力'!G22=0,"",ROUND('通過記録入力'!I22-'通過記録入力'!G22,7))</f>
      </c>
      <c r="H22" s="16">
        <f t="shared" si="1"/>
      </c>
      <c r="I22" s="17">
        <f>IF('通過記録入力'!K22-'通過記録入力'!I22=0,"",ROUND('通過記録入力'!K22-'通過記録入力'!I22,7))</f>
      </c>
      <c r="J22" s="16">
        <f t="shared" si="2"/>
      </c>
      <c r="K22" s="17">
        <f>IF('通過記録入力'!M22-'通過記録入力'!K22=0,"",ROUND('通過記録入力'!M22-'通過記録入力'!K22,7))</f>
      </c>
      <c r="L22" s="18">
        <f t="shared" si="3"/>
      </c>
    </row>
    <row r="23" spans="1:12" s="12" customFormat="1" ht="14.25" thickBot="1">
      <c r="A23" s="13">
        <f>'通過記録入力'!A23</f>
        <v>20</v>
      </c>
      <c r="B23" s="20">
        <f>'通過記録入力'!B23</f>
      </c>
      <c r="C23" s="21">
        <f>IF('通過記録入力'!E23="","",'通過記録入力'!E23)</f>
      </c>
      <c r="D23" s="22">
        <f>IF('通過記録入力'!D23="","",'通過記録入力'!D23)</f>
      </c>
      <c r="E23" s="23">
        <f>IF('通過記録入力'!G23-'通過記録入力'!E23=0,"",ROUND('通過記録入力'!G23-'通過記録入力'!E23,7))</f>
      </c>
      <c r="F23" s="22">
        <f t="shared" si="0"/>
      </c>
      <c r="G23" s="23">
        <f>IF('通過記録入力'!I23-'通過記録入力'!G23=0,"",ROUND('通過記録入力'!I23-'通過記録入力'!G23,7))</f>
      </c>
      <c r="H23" s="22">
        <f t="shared" si="1"/>
      </c>
      <c r="I23" s="23">
        <f>IF('通過記録入力'!K23-'通過記録入力'!I23=0,"",ROUND('通過記録入力'!K23-'通過記録入力'!I23,7))</f>
      </c>
      <c r="J23" s="22">
        <f t="shared" si="2"/>
      </c>
      <c r="K23" s="23">
        <f>IF('通過記録入力'!M23-'通過記録入力'!K23=0,"",ROUND('通過記録入力'!M23-'通過記録入力'!K23,7))</f>
      </c>
      <c r="L23" s="24">
        <f t="shared" si="3"/>
      </c>
    </row>
    <row r="24" spans="1:12" s="12" customFormat="1" ht="14.25" thickTop="1">
      <c r="A24" s="13">
        <f>'通過記録入力'!A24</f>
        <v>21</v>
      </c>
      <c r="B24" s="14">
        <f>'通過記録入力'!B24</f>
      </c>
      <c r="C24" s="15">
        <f>IF('通過記録入力'!E24="","",'通過記録入力'!E24)</f>
      </c>
      <c r="D24" s="16">
        <f>IF('通過記録入力'!D24="","",'通過記録入力'!D24)</f>
      </c>
      <c r="E24" s="17">
        <f>IF('通過記録入力'!G24-'通過記録入力'!E24=0,"",ROUND('通過記録入力'!G24-'通過記録入力'!E24,7))</f>
      </c>
      <c r="F24" s="16">
        <f t="shared" si="0"/>
      </c>
      <c r="G24" s="17">
        <f>IF('通過記録入力'!I24-'通過記録入力'!G24=0,"",ROUND('通過記録入力'!I24-'通過記録入力'!G24,7))</f>
      </c>
      <c r="H24" s="16">
        <f t="shared" si="1"/>
      </c>
      <c r="I24" s="17">
        <f>IF('通過記録入力'!K24-'通過記録入力'!I24=0,"",ROUND('通過記録入力'!K24-'通過記録入力'!I24,7))</f>
      </c>
      <c r="J24" s="16">
        <f t="shared" si="2"/>
      </c>
      <c r="K24" s="17">
        <f>IF('通過記録入力'!M24-'通過記録入力'!K24=0,"",ROUND('通過記録入力'!M24-'通過記録入力'!K24,7))</f>
      </c>
      <c r="L24" s="18">
        <f t="shared" si="3"/>
      </c>
    </row>
    <row r="25" spans="1:12" s="12" customFormat="1" ht="13.5">
      <c r="A25" s="13">
        <f>'通過記録入力'!A25</f>
        <v>22</v>
      </c>
      <c r="B25" s="19">
        <f>'通過記録入力'!B25</f>
      </c>
      <c r="C25" s="15">
        <f>IF('通過記録入力'!E25="","",'通過記録入力'!E25)</f>
      </c>
      <c r="D25" s="16">
        <f>IF('通過記録入力'!D25="","",'通過記録入力'!D25)</f>
      </c>
      <c r="E25" s="17">
        <f>IF('通過記録入力'!G25-'通過記録入力'!E25=0,"",ROUND('通過記録入力'!G25-'通過記録入力'!E25,7))</f>
      </c>
      <c r="F25" s="16">
        <f t="shared" si="0"/>
      </c>
      <c r="G25" s="17">
        <f>IF('通過記録入力'!I25-'通過記録入力'!G25=0,"",ROUND('通過記録入力'!I25-'通過記録入力'!G25,7))</f>
      </c>
      <c r="H25" s="16">
        <f t="shared" si="1"/>
      </c>
      <c r="I25" s="17">
        <f>IF('通過記録入力'!K25-'通過記録入力'!I25=0,"",ROUND('通過記録入力'!K25-'通過記録入力'!I25,7))</f>
      </c>
      <c r="J25" s="16">
        <f t="shared" si="2"/>
      </c>
      <c r="K25" s="17">
        <f>IF('通過記録入力'!M25-'通過記録入力'!K25=0,"",ROUND('通過記録入力'!M25-'通過記録入力'!K25,7))</f>
      </c>
      <c r="L25" s="18">
        <f t="shared" si="3"/>
      </c>
    </row>
    <row r="26" spans="1:12" ht="13.5">
      <c r="A26" s="13">
        <f>'通過記録入力'!A26</f>
        <v>23</v>
      </c>
      <c r="B26" s="19">
        <f>'通過記録入力'!B26</f>
      </c>
      <c r="C26" s="15">
        <f>IF('通過記録入力'!E26="","",'通過記録入力'!E26)</f>
      </c>
      <c r="D26" s="16">
        <f>IF('通過記録入力'!D26="","",'通過記録入力'!D26)</f>
      </c>
      <c r="E26" s="17">
        <f>IF('通過記録入力'!G26-'通過記録入力'!E26=0,"",ROUND('通過記録入力'!G26-'通過記録入力'!E26,7))</f>
      </c>
      <c r="F26" s="16">
        <f t="shared" si="0"/>
      </c>
      <c r="G26" s="17">
        <f>IF('通過記録入力'!I26-'通過記録入力'!G26=0,"",ROUND('通過記録入力'!I26-'通過記録入力'!G26,7))</f>
      </c>
      <c r="H26" s="16">
        <f t="shared" si="1"/>
      </c>
      <c r="I26" s="17">
        <f>IF('通過記録入力'!K26-'通過記録入力'!I26=0,"",ROUND('通過記録入力'!K26-'通過記録入力'!I26,7))</f>
      </c>
      <c r="J26" s="16">
        <f t="shared" si="2"/>
      </c>
      <c r="K26" s="17">
        <f>IF('通過記録入力'!M26-'通過記録入力'!K26=0,"",ROUND('通過記録入力'!M26-'通過記録入力'!K26,7))</f>
      </c>
      <c r="L26" s="18">
        <f t="shared" si="3"/>
      </c>
    </row>
    <row r="27" spans="1:12" ht="13.5">
      <c r="A27" s="13">
        <f>'通過記録入力'!A27</f>
        <v>24</v>
      </c>
      <c r="B27" s="19">
        <f>'通過記録入力'!B27</f>
      </c>
      <c r="C27" s="15">
        <f>IF('通過記録入力'!E27="","",'通過記録入力'!E27)</f>
      </c>
      <c r="D27" s="16">
        <f>IF('通過記録入力'!D27="","",'通過記録入力'!D27)</f>
      </c>
      <c r="E27" s="17">
        <f>IF('通過記録入力'!G27-'通過記録入力'!E27=0,"",ROUND('通過記録入力'!G27-'通過記録入力'!E27,7))</f>
      </c>
      <c r="F27" s="16">
        <f t="shared" si="0"/>
      </c>
      <c r="G27" s="17">
        <f>IF('通過記録入力'!I27-'通過記録入力'!G27=0,"",ROUND('通過記録入力'!I27-'通過記録入力'!G27,7))</f>
      </c>
      <c r="H27" s="16">
        <f t="shared" si="1"/>
      </c>
      <c r="I27" s="17">
        <f>IF('通過記録入力'!K27-'通過記録入力'!I27=0,"",ROUND('通過記録入力'!K27-'通過記録入力'!I27,7))</f>
      </c>
      <c r="J27" s="16">
        <f t="shared" si="2"/>
      </c>
      <c r="K27" s="17">
        <f>IF('通過記録入力'!M27-'通過記録入力'!K27=0,"",ROUND('通過記録入力'!M27-'通過記録入力'!K27,7))</f>
      </c>
      <c r="L27" s="18">
        <f t="shared" si="3"/>
      </c>
    </row>
    <row r="28" spans="1:12" ht="14.25" thickBot="1">
      <c r="A28" s="13">
        <f>'通過記録入力'!A28</f>
        <v>25</v>
      </c>
      <c r="B28" s="20">
        <f>'通過記録入力'!B28</f>
      </c>
      <c r="C28" s="21">
        <f>IF('通過記録入力'!E28="","",'通過記録入力'!E28)</f>
      </c>
      <c r="D28" s="22">
        <f>IF('通過記録入力'!D28="","",'通過記録入力'!D28)</f>
      </c>
      <c r="E28" s="23">
        <f>IF('通過記録入力'!G28-'通過記録入力'!E28=0,"",ROUND('通過記録入力'!G28-'通過記録入力'!E28,7))</f>
      </c>
      <c r="F28" s="22">
        <f t="shared" si="0"/>
      </c>
      <c r="G28" s="23">
        <f>IF('通過記録入力'!I28-'通過記録入力'!G28=0,"",ROUND('通過記録入力'!I28-'通過記録入力'!G28,7))</f>
      </c>
      <c r="H28" s="22">
        <f t="shared" si="1"/>
      </c>
      <c r="I28" s="23">
        <f>IF('通過記録入力'!K28-'通過記録入力'!I28=0,"",ROUND('通過記録入力'!K28-'通過記録入力'!I28,7))</f>
      </c>
      <c r="J28" s="22">
        <f t="shared" si="2"/>
      </c>
      <c r="K28" s="23">
        <f>IF('通過記録入力'!M28-'通過記録入力'!K28=0,"",ROUND('通過記録入力'!M28-'通過記録入力'!K28,7))</f>
      </c>
      <c r="L28" s="24">
        <f t="shared" si="3"/>
      </c>
    </row>
    <row r="29" spans="1:12" ht="14.25" thickTop="1">
      <c r="A29" s="13">
        <f>'通過記録入力'!A29</f>
        <v>26</v>
      </c>
      <c r="B29" s="14">
        <f>'通過記録入力'!B29</f>
      </c>
      <c r="C29" s="15">
        <f>IF('通過記録入力'!E29="","",'通過記録入力'!E29)</f>
      </c>
      <c r="D29" s="16">
        <f>IF('通過記録入力'!D29="","",'通過記録入力'!D29)</f>
      </c>
      <c r="E29" s="17">
        <f>IF('通過記録入力'!G29-'通過記録入力'!E29=0,"",ROUND('通過記録入力'!G29-'通過記録入力'!E29,7))</f>
      </c>
      <c r="F29" s="16">
        <f t="shared" si="0"/>
      </c>
      <c r="G29" s="17">
        <f>IF('通過記録入力'!I29-'通過記録入力'!G29=0,"",ROUND('通過記録入力'!I29-'通過記録入力'!G29,7))</f>
      </c>
      <c r="H29" s="16">
        <f t="shared" si="1"/>
      </c>
      <c r="I29" s="17">
        <f>IF('通過記録入力'!K29-'通過記録入力'!I29=0,"",ROUND('通過記録入力'!K29-'通過記録入力'!I29,7))</f>
      </c>
      <c r="J29" s="16">
        <f t="shared" si="2"/>
      </c>
      <c r="K29" s="17">
        <f>IF('通過記録入力'!M29-'通過記録入力'!K29=0,"",ROUND('通過記録入力'!M29-'通過記録入力'!K29,7))</f>
      </c>
      <c r="L29" s="18">
        <f t="shared" si="3"/>
      </c>
    </row>
    <row r="30" spans="1:12" ht="13.5">
      <c r="A30" s="13">
        <f>'通過記録入力'!A30</f>
        <v>27</v>
      </c>
      <c r="B30" s="19">
        <f>'通過記録入力'!B30</f>
      </c>
      <c r="C30" s="15">
        <f>IF('通過記録入力'!E30="","",'通過記録入力'!E30)</f>
      </c>
      <c r="D30" s="16">
        <f>IF('通過記録入力'!D30="","",'通過記録入力'!D30)</f>
      </c>
      <c r="E30" s="17">
        <f>IF('通過記録入力'!G30-'通過記録入力'!E30=0,"",ROUND('通過記録入力'!G30-'通過記録入力'!E30,7))</f>
      </c>
      <c r="F30" s="16">
        <f t="shared" si="0"/>
      </c>
      <c r="G30" s="17">
        <f>IF('通過記録入力'!I30-'通過記録入力'!G30=0,"",ROUND('通過記録入力'!I30-'通過記録入力'!G30,7))</f>
      </c>
      <c r="H30" s="16">
        <f t="shared" si="1"/>
      </c>
      <c r="I30" s="17">
        <f>IF('通過記録入力'!K30-'通過記録入力'!I30=0,"",ROUND('通過記録入力'!K30-'通過記録入力'!I30,7))</f>
      </c>
      <c r="J30" s="16">
        <f t="shared" si="2"/>
      </c>
      <c r="K30" s="17">
        <f>IF('通過記録入力'!M30-'通過記録入力'!K30=0,"",ROUND('通過記録入力'!M30-'通過記録入力'!K30,7))</f>
      </c>
      <c r="L30" s="18">
        <f t="shared" si="3"/>
      </c>
    </row>
    <row r="31" spans="1:12" ht="13.5">
      <c r="A31" s="13">
        <f>'通過記録入力'!A31</f>
        <v>28</v>
      </c>
      <c r="B31" s="19">
        <f>'通過記録入力'!B31</f>
      </c>
      <c r="C31" s="15">
        <f>IF('通過記録入力'!E31="","",'通過記録入力'!E31)</f>
      </c>
      <c r="D31" s="16">
        <f>IF('通過記録入力'!D31="","",'通過記録入力'!D31)</f>
      </c>
      <c r="E31" s="17">
        <f>IF('通過記録入力'!G31-'通過記録入力'!E31=0,"",ROUND('通過記録入力'!G31-'通過記録入力'!E31,7))</f>
      </c>
      <c r="F31" s="16">
        <f t="shared" si="0"/>
      </c>
      <c r="G31" s="17">
        <f>IF('通過記録入力'!I31-'通過記録入力'!G31=0,"",ROUND('通過記録入力'!I31-'通過記録入力'!G31,7))</f>
      </c>
      <c r="H31" s="16">
        <f t="shared" si="1"/>
      </c>
      <c r="I31" s="17">
        <f>IF('通過記録入力'!K31-'通過記録入力'!I31=0,"",ROUND('通過記録入力'!K31-'通過記録入力'!I31,7))</f>
      </c>
      <c r="J31" s="16">
        <f t="shared" si="2"/>
      </c>
      <c r="K31" s="17">
        <f>IF('通過記録入力'!M31-'通過記録入力'!K31=0,"",ROUND('通過記録入力'!M31-'通過記録入力'!K31,7))</f>
      </c>
      <c r="L31" s="18">
        <f t="shared" si="3"/>
      </c>
    </row>
    <row r="32" spans="1:12" ht="13.5">
      <c r="A32" s="13">
        <f>'通過記録入力'!A32</f>
        <v>29</v>
      </c>
      <c r="B32" s="19">
        <f>'通過記録入力'!B32</f>
      </c>
      <c r="C32" s="15">
        <f>IF('通過記録入力'!E32="","",'通過記録入力'!E32)</f>
      </c>
      <c r="D32" s="16">
        <f>IF('通過記録入力'!D32="","",'通過記録入力'!D32)</f>
      </c>
      <c r="E32" s="17">
        <f>IF('通過記録入力'!G32-'通過記録入力'!E32=0,"",ROUND('通過記録入力'!G32-'通過記録入力'!E32,7))</f>
      </c>
      <c r="F32" s="16">
        <f t="shared" si="0"/>
      </c>
      <c r="G32" s="17">
        <f>IF('通過記録入力'!I32-'通過記録入力'!G32=0,"",ROUND('通過記録入力'!I32-'通過記録入力'!G32,7))</f>
      </c>
      <c r="H32" s="16">
        <f t="shared" si="1"/>
      </c>
      <c r="I32" s="17">
        <f>IF('通過記録入力'!K32-'通過記録入力'!I32=0,"",ROUND('通過記録入力'!K32-'通過記録入力'!I32,7))</f>
      </c>
      <c r="J32" s="16">
        <f t="shared" si="2"/>
      </c>
      <c r="K32" s="17">
        <f>IF('通過記録入力'!M32-'通過記録入力'!K32=0,"",ROUND('通過記録入力'!M32-'通過記録入力'!K32,7))</f>
      </c>
      <c r="L32" s="18">
        <f t="shared" si="3"/>
      </c>
    </row>
    <row r="33" spans="1:12" ht="14.25" thickBot="1">
      <c r="A33" s="13">
        <f>'通過記録入力'!A33</f>
        <v>30</v>
      </c>
      <c r="B33" s="20">
        <f>'通過記録入力'!B33</f>
      </c>
      <c r="C33" s="21">
        <f>IF('通過記録入力'!E33="","",'通過記録入力'!E33)</f>
      </c>
      <c r="D33" s="22">
        <f>IF('通過記録入力'!D33="","",'通過記録入力'!D33)</f>
      </c>
      <c r="E33" s="23">
        <f>IF('通過記録入力'!G33-'通過記録入力'!E33=0,"",ROUND('通過記録入力'!G33-'通過記録入力'!E33,7))</f>
      </c>
      <c r="F33" s="22">
        <f t="shared" si="0"/>
      </c>
      <c r="G33" s="23">
        <f>IF('通過記録入力'!I33-'通過記録入力'!G33=0,"",ROUND('通過記録入力'!I33-'通過記録入力'!G33,7))</f>
      </c>
      <c r="H33" s="22">
        <f t="shared" si="1"/>
      </c>
      <c r="I33" s="23">
        <f>IF('通過記録入力'!K33-'通過記録入力'!I33=0,"",ROUND('通過記録入力'!K33-'通過記録入力'!I33,7))</f>
      </c>
      <c r="J33" s="22">
        <f t="shared" si="2"/>
      </c>
      <c r="K33" s="23">
        <f>IF('通過記録入力'!M33-'通過記録入力'!K33=0,"",ROUND('通過記録入力'!M33-'通過記録入力'!K33,7))</f>
      </c>
      <c r="L33" s="24">
        <f t="shared" si="3"/>
      </c>
    </row>
    <row r="34" spans="1:12" ht="14.25" thickTop="1">
      <c r="A34" s="13">
        <f>'通過記録入力'!A34</f>
        <v>31</v>
      </c>
      <c r="B34" s="14">
        <f>'通過記録入力'!B34</f>
      </c>
      <c r="C34" s="15">
        <f>IF('通過記録入力'!E34="","",'通過記録入力'!E34)</f>
      </c>
      <c r="D34" s="16">
        <f>IF('通過記録入力'!D34="","",'通過記録入力'!D34)</f>
      </c>
      <c r="E34" s="17">
        <f>IF('通過記録入力'!G34-'通過記録入力'!E34=0,"",ROUND('通過記録入力'!G34-'通過記録入力'!E34,7))</f>
      </c>
      <c r="F34" s="16">
        <f t="shared" si="0"/>
      </c>
      <c r="G34" s="17">
        <f>IF('通過記録入力'!I34-'通過記録入力'!G34=0,"",ROUND('通過記録入力'!I34-'通過記録入力'!G34,7))</f>
      </c>
      <c r="H34" s="16">
        <f t="shared" si="1"/>
      </c>
      <c r="I34" s="17">
        <f>IF('通過記録入力'!K34-'通過記録入力'!I34=0,"",ROUND('通過記録入力'!K34-'通過記録入力'!I34,7))</f>
      </c>
      <c r="J34" s="16">
        <f t="shared" si="2"/>
      </c>
      <c r="K34" s="17">
        <f>IF('通過記録入力'!M34-'通過記録入力'!K34=0,"",ROUND('通過記録入力'!M34-'通過記録入力'!K34,7))</f>
      </c>
      <c r="L34" s="18">
        <f t="shared" si="3"/>
      </c>
    </row>
    <row r="35" spans="1:12" ht="13.5">
      <c r="A35" s="13">
        <f>'通過記録入力'!A35</f>
        <v>32</v>
      </c>
      <c r="B35" s="19">
        <f>'通過記録入力'!B35</f>
      </c>
      <c r="C35" s="15">
        <f>IF('通過記録入力'!E35="","",'通過記録入力'!E35)</f>
      </c>
      <c r="D35" s="16">
        <f>IF('通過記録入力'!D35="","",'通過記録入力'!D35)</f>
      </c>
      <c r="E35" s="17">
        <f>IF('通過記録入力'!G35-'通過記録入力'!E35=0,"",ROUND('通過記録入力'!G35-'通過記録入力'!E35,7))</f>
      </c>
      <c r="F35" s="16">
        <f t="shared" si="0"/>
      </c>
      <c r="G35" s="17">
        <f>IF('通過記録入力'!I35-'通過記録入力'!G35=0,"",ROUND('通過記録入力'!I35-'通過記録入力'!G35,7))</f>
      </c>
      <c r="H35" s="16">
        <f t="shared" si="1"/>
      </c>
      <c r="I35" s="17">
        <f>IF('通過記録入力'!K35-'通過記録入力'!I35=0,"",ROUND('通過記録入力'!K35-'通過記録入力'!I35,7))</f>
      </c>
      <c r="J35" s="16">
        <f t="shared" si="2"/>
      </c>
      <c r="K35" s="17">
        <f>IF('通過記録入力'!M35-'通過記録入力'!K35=0,"",ROUND('通過記録入力'!M35-'通過記録入力'!K35,7))</f>
      </c>
      <c r="L35" s="18">
        <f t="shared" si="3"/>
      </c>
    </row>
    <row r="36" spans="1:12" ht="13.5">
      <c r="A36" s="13">
        <f>'通過記録入力'!A36</f>
        <v>33</v>
      </c>
      <c r="B36" s="19">
        <f>'通過記録入力'!B36</f>
      </c>
      <c r="C36" s="15">
        <f>IF('通過記録入力'!E36="","",'通過記録入力'!E36)</f>
      </c>
      <c r="D36" s="16">
        <f>IF('通過記録入力'!D36="","",'通過記録入力'!D36)</f>
      </c>
      <c r="E36" s="17">
        <f>IF('通過記録入力'!G36-'通過記録入力'!E36=0,"",ROUND('通過記録入力'!G36-'通過記録入力'!E36,7))</f>
      </c>
      <c r="F36" s="16">
        <f aca="true" t="shared" si="4" ref="F36:F53">IF(E36="","",RANK(E36,E$4:E$53,1))</f>
      </c>
      <c r="G36" s="17">
        <f>IF('通過記録入力'!I36-'通過記録入力'!G36=0,"",ROUND('通過記録入力'!I36-'通過記録入力'!G36,7))</f>
      </c>
      <c r="H36" s="16">
        <f aca="true" t="shared" si="5" ref="H36:H53">IF(G36="","",RANK(G36,G$4:G$53,1))</f>
      </c>
      <c r="I36" s="17">
        <f>IF('通過記録入力'!K36-'通過記録入力'!I36=0,"",ROUND('通過記録入力'!K36-'通過記録入力'!I36,7))</f>
      </c>
      <c r="J36" s="16">
        <f aca="true" t="shared" si="6" ref="J36:J53">IF(I36="","",RANK(I36,I$4:I$53,1))</f>
      </c>
      <c r="K36" s="17">
        <f>IF('通過記録入力'!M36-'通過記録入力'!K36=0,"",ROUND('通過記録入力'!M36-'通過記録入力'!K36,7))</f>
      </c>
      <c r="L36" s="18">
        <f aca="true" t="shared" si="7" ref="L36:L53">IF(K36="","",RANK(K36,K$4:K$53,1))</f>
      </c>
    </row>
    <row r="37" spans="1:12" ht="13.5">
      <c r="A37" s="13">
        <f>'通過記録入力'!A37</f>
        <v>34</v>
      </c>
      <c r="B37" s="19">
        <f>'通過記録入力'!B37</f>
      </c>
      <c r="C37" s="15">
        <f>IF('通過記録入力'!E37="","",'通過記録入力'!E37)</f>
      </c>
      <c r="D37" s="16">
        <f>IF('通過記録入力'!D37="","",'通過記録入力'!D37)</f>
      </c>
      <c r="E37" s="17">
        <f>IF('通過記録入力'!G37-'通過記録入力'!E37=0,"",ROUND('通過記録入力'!G37-'通過記録入力'!E37,7))</f>
      </c>
      <c r="F37" s="16">
        <f t="shared" si="4"/>
      </c>
      <c r="G37" s="17">
        <f>IF('通過記録入力'!I37-'通過記録入力'!G37=0,"",ROUND('通過記録入力'!I37-'通過記録入力'!G37,7))</f>
      </c>
      <c r="H37" s="16">
        <f t="shared" si="5"/>
      </c>
      <c r="I37" s="17">
        <f>IF('通過記録入力'!K37-'通過記録入力'!I37=0,"",ROUND('通過記録入力'!K37-'通過記録入力'!I37,7))</f>
      </c>
      <c r="J37" s="16">
        <f t="shared" si="6"/>
      </c>
      <c r="K37" s="17">
        <f>IF('通過記録入力'!M37-'通過記録入力'!K37=0,"",ROUND('通過記録入力'!M37-'通過記録入力'!K37,7))</f>
      </c>
      <c r="L37" s="18">
        <f t="shared" si="7"/>
      </c>
    </row>
    <row r="38" spans="1:12" ht="14.25" thickBot="1">
      <c r="A38" s="13">
        <f>'通過記録入力'!A38</f>
        <v>35</v>
      </c>
      <c r="B38" s="20">
        <f>'通過記録入力'!B38</f>
      </c>
      <c r="C38" s="21">
        <f>IF('通過記録入力'!E38="","",'通過記録入力'!E38)</f>
      </c>
      <c r="D38" s="22">
        <f>IF('通過記録入力'!D38="","",'通過記録入力'!D38)</f>
      </c>
      <c r="E38" s="23">
        <f>IF('通過記録入力'!G38-'通過記録入力'!E38=0,"",ROUND('通過記録入力'!G38-'通過記録入力'!E38,7))</f>
      </c>
      <c r="F38" s="22">
        <f t="shared" si="4"/>
      </c>
      <c r="G38" s="23">
        <f>IF('通過記録入力'!I38-'通過記録入力'!G38=0,"",ROUND('通過記録入力'!I38-'通過記録入力'!G38,7))</f>
      </c>
      <c r="H38" s="22">
        <f t="shared" si="5"/>
      </c>
      <c r="I38" s="23">
        <f>IF('通過記録入力'!K38-'通過記録入力'!I38=0,"",ROUND('通過記録入力'!K38-'通過記録入力'!I38,7))</f>
      </c>
      <c r="J38" s="22">
        <f t="shared" si="6"/>
      </c>
      <c r="K38" s="23">
        <f>IF('通過記録入力'!M38-'通過記録入力'!K38=0,"",ROUND('通過記録入力'!M38-'通過記録入力'!K38,7))</f>
      </c>
      <c r="L38" s="24">
        <f t="shared" si="7"/>
      </c>
    </row>
    <row r="39" spans="1:12" ht="14.25" thickTop="1">
      <c r="A39" s="13">
        <f>'通過記録入力'!A39</f>
        <v>36</v>
      </c>
      <c r="B39" s="14">
        <f>'通過記録入力'!B39</f>
      </c>
      <c r="C39" s="15">
        <f>IF('通過記録入力'!E39="","",'通過記録入力'!E39)</f>
      </c>
      <c r="D39" s="16">
        <f>IF('通過記録入力'!D39="","",'通過記録入力'!D39)</f>
      </c>
      <c r="E39" s="17">
        <f>IF('通過記録入力'!G39-'通過記録入力'!E39=0,"",ROUND('通過記録入力'!G39-'通過記録入力'!E39,7))</f>
      </c>
      <c r="F39" s="16">
        <f t="shared" si="4"/>
      </c>
      <c r="G39" s="17">
        <f>IF('通過記録入力'!I39-'通過記録入力'!G39=0,"",ROUND('通過記録入力'!I39-'通過記録入力'!G39,7))</f>
      </c>
      <c r="H39" s="16">
        <f t="shared" si="5"/>
      </c>
      <c r="I39" s="17">
        <f>IF('通過記録入力'!K39-'通過記録入力'!I39=0,"",ROUND('通過記録入力'!K39-'通過記録入力'!I39,7))</f>
      </c>
      <c r="J39" s="16">
        <f t="shared" si="6"/>
      </c>
      <c r="K39" s="17">
        <f>IF('通過記録入力'!M39-'通過記録入力'!K39=0,"",ROUND('通過記録入力'!M39-'通過記録入力'!K39,7))</f>
      </c>
      <c r="L39" s="18">
        <f t="shared" si="7"/>
      </c>
    </row>
    <row r="40" spans="1:12" ht="13.5">
      <c r="A40" s="13">
        <f>'通過記録入力'!A40</f>
        <v>37</v>
      </c>
      <c r="B40" s="19">
        <f>'通過記録入力'!B40</f>
      </c>
      <c r="C40" s="15">
        <f>IF('通過記録入力'!E40="","",'通過記録入力'!E40)</f>
      </c>
      <c r="D40" s="16">
        <f>IF('通過記録入力'!D40="","",'通過記録入力'!D40)</f>
      </c>
      <c r="E40" s="17">
        <f>IF('通過記録入力'!G40-'通過記録入力'!E40=0,"",ROUND('通過記録入力'!G40-'通過記録入力'!E40,7))</f>
      </c>
      <c r="F40" s="16">
        <f t="shared" si="4"/>
      </c>
      <c r="G40" s="17">
        <f>IF('通過記録入力'!I40-'通過記録入力'!G40=0,"",ROUND('通過記録入力'!I40-'通過記録入力'!G40,7))</f>
      </c>
      <c r="H40" s="16">
        <f t="shared" si="5"/>
      </c>
      <c r="I40" s="17">
        <f>IF('通過記録入力'!K40-'通過記録入力'!I40=0,"",ROUND('通過記録入力'!K40-'通過記録入力'!I40,7))</f>
      </c>
      <c r="J40" s="16">
        <f t="shared" si="6"/>
      </c>
      <c r="K40" s="17">
        <f>IF('通過記録入力'!M40-'通過記録入力'!K40=0,"",ROUND('通過記録入力'!M40-'通過記録入力'!K40,7))</f>
      </c>
      <c r="L40" s="18">
        <f t="shared" si="7"/>
      </c>
    </row>
    <row r="41" spans="1:12" ht="13.5">
      <c r="A41" s="13">
        <f>'通過記録入力'!A41</f>
        <v>38</v>
      </c>
      <c r="B41" s="19">
        <f>'通過記録入力'!B41</f>
      </c>
      <c r="C41" s="15">
        <f>IF('通過記録入力'!E41="","",'通過記録入力'!E41)</f>
      </c>
      <c r="D41" s="16">
        <f>IF('通過記録入力'!D41="","",'通過記録入力'!D41)</f>
      </c>
      <c r="E41" s="17">
        <f>IF('通過記録入力'!G41-'通過記録入力'!E41=0,"",ROUND('通過記録入力'!G41-'通過記録入力'!E41,7))</f>
      </c>
      <c r="F41" s="16">
        <f t="shared" si="4"/>
      </c>
      <c r="G41" s="17">
        <f>IF('通過記録入力'!I41-'通過記録入力'!G41=0,"",ROUND('通過記録入力'!I41-'通過記録入力'!G41,7))</f>
      </c>
      <c r="H41" s="16">
        <f t="shared" si="5"/>
      </c>
      <c r="I41" s="17">
        <f>IF('通過記録入力'!K41-'通過記録入力'!I41=0,"",ROUND('通過記録入力'!K41-'通過記録入力'!I41,7))</f>
      </c>
      <c r="J41" s="16">
        <f t="shared" si="6"/>
      </c>
      <c r="K41" s="17">
        <f>IF('通過記録入力'!M41-'通過記録入力'!K41=0,"",ROUND('通過記録入力'!M41-'通過記録入力'!K41,7))</f>
      </c>
      <c r="L41" s="18">
        <f t="shared" si="7"/>
      </c>
    </row>
    <row r="42" spans="1:12" ht="13.5">
      <c r="A42" s="13">
        <f>'通過記録入力'!A42</f>
        <v>39</v>
      </c>
      <c r="B42" s="19">
        <f>'通過記録入力'!B42</f>
      </c>
      <c r="C42" s="15">
        <f>IF('通過記録入力'!E42="","",'通過記録入力'!E42)</f>
      </c>
      <c r="D42" s="16">
        <f>IF('通過記録入力'!D42="","",'通過記録入力'!D42)</f>
      </c>
      <c r="E42" s="17">
        <f>IF('通過記録入力'!G42-'通過記録入力'!E42=0,"",ROUND('通過記録入力'!G42-'通過記録入力'!E42,7))</f>
      </c>
      <c r="F42" s="16">
        <f t="shared" si="4"/>
      </c>
      <c r="G42" s="17">
        <f>IF('通過記録入力'!I42-'通過記録入力'!G42=0,"",ROUND('通過記録入力'!I42-'通過記録入力'!G42,7))</f>
      </c>
      <c r="H42" s="16">
        <f t="shared" si="5"/>
      </c>
      <c r="I42" s="17">
        <f>IF('通過記録入力'!K42-'通過記録入力'!I42=0,"",ROUND('通過記録入力'!K42-'通過記録入力'!I42,7))</f>
      </c>
      <c r="J42" s="16">
        <f t="shared" si="6"/>
      </c>
      <c r="K42" s="17">
        <f>IF('通過記録入力'!M42-'通過記録入力'!K42=0,"",ROUND('通過記録入力'!M42-'通過記録入力'!K42,7))</f>
      </c>
      <c r="L42" s="18">
        <f t="shared" si="7"/>
      </c>
    </row>
    <row r="43" spans="1:12" ht="14.25" thickBot="1">
      <c r="A43" s="13">
        <f>'通過記録入力'!A43</f>
        <v>40</v>
      </c>
      <c r="B43" s="20">
        <f>'通過記録入力'!B43</f>
      </c>
      <c r="C43" s="21">
        <f>IF('通過記録入力'!E43="","",'通過記録入力'!E43)</f>
      </c>
      <c r="D43" s="22">
        <f>IF('通過記録入力'!D43="","",'通過記録入力'!D43)</f>
      </c>
      <c r="E43" s="23">
        <f>IF('通過記録入力'!G43-'通過記録入力'!E43=0,"",ROUND('通過記録入力'!G43-'通過記録入力'!E43,7))</f>
      </c>
      <c r="F43" s="22">
        <f t="shared" si="4"/>
      </c>
      <c r="G43" s="23">
        <f>IF('通過記録入力'!I43-'通過記録入力'!G43=0,"",ROUND('通過記録入力'!I43-'通過記録入力'!G43,7))</f>
      </c>
      <c r="H43" s="22">
        <f t="shared" si="5"/>
      </c>
      <c r="I43" s="23">
        <f>IF('通過記録入力'!K43-'通過記録入力'!I43=0,"",ROUND('通過記録入力'!K43-'通過記録入力'!I43,7))</f>
      </c>
      <c r="J43" s="22">
        <f t="shared" si="6"/>
      </c>
      <c r="K43" s="23">
        <f>IF('通過記録入力'!M43-'通過記録入力'!K43=0,"",ROUND('通過記録入力'!M43-'通過記録入力'!K43,7))</f>
      </c>
      <c r="L43" s="24">
        <f t="shared" si="7"/>
      </c>
    </row>
    <row r="44" spans="1:12" ht="14.25" thickTop="1">
      <c r="A44" s="13">
        <f>'通過記録入力'!A44</f>
        <v>41</v>
      </c>
      <c r="B44" s="14">
        <f>'通過記録入力'!B44</f>
      </c>
      <c r="C44" s="15">
        <f>IF('通過記録入力'!E44="","",'通過記録入力'!E44)</f>
      </c>
      <c r="D44" s="16">
        <f>IF('通過記録入力'!D44="","",'通過記録入力'!D44)</f>
      </c>
      <c r="E44" s="17">
        <f>IF('通過記録入力'!G44-'通過記録入力'!E44=0,"",ROUND('通過記録入力'!G44-'通過記録入力'!E44,7))</f>
      </c>
      <c r="F44" s="16">
        <f t="shared" si="4"/>
      </c>
      <c r="G44" s="17">
        <f>IF('通過記録入力'!I44-'通過記録入力'!G44=0,"",ROUND('通過記録入力'!I44-'通過記録入力'!G44,7))</f>
      </c>
      <c r="H44" s="16">
        <f t="shared" si="5"/>
      </c>
      <c r="I44" s="17">
        <f>IF('通過記録入力'!K44-'通過記録入力'!I44=0,"",ROUND('通過記録入力'!K44-'通過記録入力'!I44,7))</f>
      </c>
      <c r="J44" s="16">
        <f t="shared" si="6"/>
      </c>
      <c r="K44" s="17">
        <f>IF('通過記録入力'!M44-'通過記録入力'!K44=0,"",ROUND('通過記録入力'!M44-'通過記録入力'!K44,7))</f>
      </c>
      <c r="L44" s="18">
        <f t="shared" si="7"/>
      </c>
    </row>
    <row r="45" spans="1:12" ht="13.5">
      <c r="A45" s="13">
        <f>'通過記録入力'!A45</f>
        <v>42</v>
      </c>
      <c r="B45" s="19">
        <f>'通過記録入力'!B45</f>
      </c>
      <c r="C45" s="15">
        <f>IF('通過記録入力'!E45="","",'通過記録入力'!E45)</f>
      </c>
      <c r="D45" s="16">
        <f>IF('通過記録入力'!D45="","",'通過記録入力'!D45)</f>
      </c>
      <c r="E45" s="17">
        <f>IF('通過記録入力'!G45-'通過記録入力'!E45=0,"",ROUND('通過記録入力'!G45-'通過記録入力'!E45,7))</f>
      </c>
      <c r="F45" s="16">
        <f t="shared" si="4"/>
      </c>
      <c r="G45" s="17">
        <f>IF('通過記録入力'!I45-'通過記録入力'!G45=0,"",ROUND('通過記録入力'!I45-'通過記録入力'!G45,7))</f>
      </c>
      <c r="H45" s="16">
        <f t="shared" si="5"/>
      </c>
      <c r="I45" s="17">
        <f>IF('通過記録入力'!K45-'通過記録入力'!I45=0,"",ROUND('通過記録入力'!K45-'通過記録入力'!I45,7))</f>
      </c>
      <c r="J45" s="16">
        <f t="shared" si="6"/>
      </c>
      <c r="K45" s="17">
        <f>IF('通過記録入力'!M45-'通過記録入力'!K45=0,"",ROUND('通過記録入力'!M45-'通過記録入力'!K45,7))</f>
      </c>
      <c r="L45" s="18">
        <f t="shared" si="7"/>
      </c>
    </row>
    <row r="46" spans="1:12" ht="13.5">
      <c r="A46" s="13">
        <f>'通過記録入力'!A46</f>
        <v>43</v>
      </c>
      <c r="B46" s="19">
        <f>'通過記録入力'!B46</f>
      </c>
      <c r="C46" s="15">
        <f>IF('通過記録入力'!E46="","",'通過記録入力'!E46)</f>
      </c>
      <c r="D46" s="16">
        <f>IF('通過記録入力'!D46="","",'通過記録入力'!D46)</f>
      </c>
      <c r="E46" s="17">
        <f>IF('通過記録入力'!G46-'通過記録入力'!E46=0,"",ROUND('通過記録入力'!G46-'通過記録入力'!E46,7))</f>
      </c>
      <c r="F46" s="16">
        <f t="shared" si="4"/>
      </c>
      <c r="G46" s="17">
        <f>IF('通過記録入力'!I46-'通過記録入力'!G46=0,"",ROUND('通過記録入力'!I46-'通過記録入力'!G46,7))</f>
      </c>
      <c r="H46" s="16">
        <f t="shared" si="5"/>
      </c>
      <c r="I46" s="17">
        <f>IF('通過記録入力'!K46-'通過記録入力'!I46=0,"",ROUND('通過記録入力'!K46-'通過記録入力'!I46,7))</f>
      </c>
      <c r="J46" s="16">
        <f t="shared" si="6"/>
      </c>
      <c r="K46" s="17">
        <f>IF('通過記録入力'!M46-'通過記録入力'!K46=0,"",ROUND('通過記録入力'!M46-'通過記録入力'!K46,7))</f>
      </c>
      <c r="L46" s="18">
        <f t="shared" si="7"/>
      </c>
    </row>
    <row r="47" spans="1:12" ht="13.5">
      <c r="A47" s="13">
        <f>'通過記録入力'!A47</f>
        <v>44</v>
      </c>
      <c r="B47" s="19">
        <f>'通過記録入力'!B47</f>
      </c>
      <c r="C47" s="15">
        <f>IF('通過記録入力'!E47="","",'通過記録入力'!E47)</f>
      </c>
      <c r="D47" s="16">
        <f>IF('通過記録入力'!D47="","",'通過記録入力'!D47)</f>
      </c>
      <c r="E47" s="17">
        <f>IF('通過記録入力'!G47-'通過記録入力'!E47=0,"",ROUND('通過記録入力'!G47-'通過記録入力'!E47,7))</f>
      </c>
      <c r="F47" s="16">
        <f t="shared" si="4"/>
      </c>
      <c r="G47" s="17">
        <f>IF('通過記録入力'!I47-'通過記録入力'!G47=0,"",ROUND('通過記録入力'!I47-'通過記録入力'!G47,7))</f>
      </c>
      <c r="H47" s="16">
        <f t="shared" si="5"/>
      </c>
      <c r="I47" s="17">
        <f>IF('通過記録入力'!K47-'通過記録入力'!I47=0,"",ROUND('通過記録入力'!K47-'通過記録入力'!I47,7))</f>
      </c>
      <c r="J47" s="16">
        <f t="shared" si="6"/>
      </c>
      <c r="K47" s="17">
        <f>IF('通過記録入力'!M47-'通過記録入力'!K47=0,"",ROUND('通過記録入力'!M47-'通過記録入力'!K47,7))</f>
      </c>
      <c r="L47" s="18">
        <f t="shared" si="7"/>
      </c>
    </row>
    <row r="48" spans="1:12" ht="14.25" thickBot="1">
      <c r="A48" s="13">
        <f>'通過記録入力'!A48</f>
        <v>45</v>
      </c>
      <c r="B48" s="20">
        <f>'通過記録入力'!B48</f>
      </c>
      <c r="C48" s="306">
        <f>IF('通過記録入力'!E48="","",'通過記録入力'!E48)</f>
      </c>
      <c r="D48" s="22">
        <f>IF('通過記録入力'!D48="","",'通過記録入力'!D48)</f>
      </c>
      <c r="E48" s="23">
        <f>IF('通過記録入力'!G48-'通過記録入力'!E48=0,"",ROUND('通過記録入力'!G48-'通過記録入力'!E48,7))</f>
      </c>
      <c r="F48" s="22">
        <f t="shared" si="4"/>
      </c>
      <c r="G48" s="23">
        <f>IF('通過記録入力'!I48-'通過記録入力'!G48=0,"",ROUND('通過記録入力'!I48-'通過記録入力'!G48,7))</f>
      </c>
      <c r="H48" s="22">
        <f t="shared" si="5"/>
      </c>
      <c r="I48" s="23">
        <f>IF('通過記録入力'!K48-'通過記録入力'!I48=0,"",ROUND('通過記録入力'!K48-'通過記録入力'!I48,7))</f>
      </c>
      <c r="J48" s="22">
        <f t="shared" si="6"/>
      </c>
      <c r="K48" s="23">
        <f>IF('通過記録入力'!M48-'通過記録入力'!K48=0,"",ROUND('通過記録入力'!M48-'通過記録入力'!K48,7))</f>
      </c>
      <c r="L48" s="24">
        <f t="shared" si="7"/>
      </c>
    </row>
    <row r="49" spans="1:12" ht="14.25" thickTop="1">
      <c r="A49" s="13">
        <f>'通過記録入力'!A49</f>
        <v>46</v>
      </c>
      <c r="B49" s="305">
        <f>'通過記録入力'!B49</f>
      </c>
      <c r="C49" s="15">
        <f>IF('通過記録入力'!E49="","",'通過記録入力'!E49)</f>
      </c>
      <c r="D49" s="16">
        <f>IF('通過記録入力'!D49="","",'通過記録入力'!D49)</f>
      </c>
      <c r="E49" s="17">
        <f>IF('通過記録入力'!G49-'通過記録入力'!E49=0,"",ROUND('通過記録入力'!G49-'通過記録入力'!E49,7))</f>
      </c>
      <c r="F49" s="16">
        <f t="shared" si="4"/>
      </c>
      <c r="G49" s="17">
        <f>IF('通過記録入力'!I49-'通過記録入力'!G49=0,"",ROUND('通過記録入力'!I49-'通過記録入力'!G49,7))</f>
      </c>
      <c r="H49" s="16">
        <f t="shared" si="5"/>
      </c>
      <c r="I49" s="17">
        <f>IF('通過記録入力'!K49-'通過記録入力'!I49=0,"",ROUND('通過記録入力'!K49-'通過記録入力'!I49,7))</f>
      </c>
      <c r="J49" s="16">
        <f t="shared" si="6"/>
      </c>
      <c r="K49" s="17">
        <f>IF('通過記録入力'!M49-'通過記録入力'!K49=0,"",ROUND('通過記録入力'!M49-'通過記録入力'!K49,7))</f>
      </c>
      <c r="L49" s="18">
        <f t="shared" si="7"/>
      </c>
    </row>
    <row r="50" spans="1:12" ht="13.5">
      <c r="A50" s="13">
        <f>'通過記録入力'!A50</f>
        <v>47</v>
      </c>
      <c r="B50" s="19">
        <f>'通過記録入力'!B50</f>
      </c>
      <c r="C50" s="15">
        <f>IF('通過記録入力'!E50="","",'通過記録入力'!E50)</f>
      </c>
      <c r="D50" s="16">
        <f>IF('通過記録入力'!D50="","",'通過記録入力'!D50)</f>
      </c>
      <c r="E50" s="17">
        <f>IF('通過記録入力'!G50-'通過記録入力'!E50=0,"",ROUND('通過記録入力'!G50-'通過記録入力'!E50,7))</f>
      </c>
      <c r="F50" s="16">
        <f t="shared" si="4"/>
      </c>
      <c r="G50" s="17">
        <f>IF('通過記録入力'!I50-'通過記録入力'!G50=0,"",ROUND('通過記録入力'!I50-'通過記録入力'!G50,7))</f>
      </c>
      <c r="H50" s="16">
        <f t="shared" si="5"/>
      </c>
      <c r="I50" s="17">
        <f>IF('通過記録入力'!K50-'通過記録入力'!I50=0,"",ROUND('通過記録入力'!K50-'通過記録入力'!I50,7))</f>
      </c>
      <c r="J50" s="16">
        <f t="shared" si="6"/>
      </c>
      <c r="K50" s="17">
        <f>IF('通過記録入力'!M50-'通過記録入力'!K50=0,"",ROUND('通過記録入力'!M50-'通過記録入力'!K50,7))</f>
      </c>
      <c r="L50" s="18">
        <f t="shared" si="7"/>
      </c>
    </row>
    <row r="51" spans="1:12" ht="13.5">
      <c r="A51" s="13">
        <f>'通過記録入力'!A51</f>
        <v>48</v>
      </c>
      <c r="B51" s="19">
        <f>'通過記録入力'!B51</f>
      </c>
      <c r="C51" s="15">
        <f>IF('通過記録入力'!E51="","",'通過記録入力'!E51)</f>
      </c>
      <c r="D51" s="16">
        <f>IF('通過記録入力'!D51="","",'通過記録入力'!D51)</f>
      </c>
      <c r="E51" s="17">
        <f>IF('通過記録入力'!G51-'通過記録入力'!E51=0,"",ROUND('通過記録入力'!G51-'通過記録入力'!E51,7))</f>
      </c>
      <c r="F51" s="16">
        <f t="shared" si="4"/>
      </c>
      <c r="G51" s="17">
        <f>IF('通過記録入力'!I51-'通過記録入力'!G51=0,"",ROUND('通過記録入力'!I51-'通過記録入力'!G51,7))</f>
      </c>
      <c r="H51" s="16">
        <f t="shared" si="5"/>
      </c>
      <c r="I51" s="17">
        <f>IF('通過記録入力'!K51-'通過記録入力'!I51=0,"",ROUND('通過記録入力'!K51-'通過記録入力'!I51,7))</f>
      </c>
      <c r="J51" s="16">
        <f t="shared" si="6"/>
      </c>
      <c r="K51" s="17">
        <f>IF('通過記録入力'!M51-'通過記録入力'!K51=0,"",ROUND('通過記録入力'!M51-'通過記録入力'!K51,7))</f>
      </c>
      <c r="L51" s="18">
        <f t="shared" si="7"/>
      </c>
    </row>
    <row r="52" spans="1:12" ht="13.5">
      <c r="A52" s="13">
        <f>'通過記録入力'!A52</f>
        <v>49</v>
      </c>
      <c r="B52" s="19">
        <f>'通過記録入力'!B52</f>
      </c>
      <c r="C52" s="15">
        <f>IF('通過記録入力'!E52="","",'通過記録入力'!E52)</f>
      </c>
      <c r="D52" s="16">
        <f>IF('通過記録入力'!D52="","",'通過記録入力'!D52)</f>
      </c>
      <c r="E52" s="17">
        <f>IF('通過記録入力'!G52-'通過記録入力'!E52=0,"",ROUND('通過記録入力'!G52-'通過記録入力'!E52,7))</f>
      </c>
      <c r="F52" s="16">
        <f t="shared" si="4"/>
      </c>
      <c r="G52" s="17">
        <f>IF('通過記録入力'!I52-'通過記録入力'!G52=0,"",ROUND('通過記録入力'!I52-'通過記録入力'!G52,7))</f>
      </c>
      <c r="H52" s="16">
        <f t="shared" si="5"/>
      </c>
      <c r="I52" s="17">
        <f>IF('通過記録入力'!K52-'通過記録入力'!I52=0,"",ROUND('通過記録入力'!K52-'通過記録入力'!I52,7))</f>
      </c>
      <c r="J52" s="16">
        <f t="shared" si="6"/>
      </c>
      <c r="K52" s="17">
        <f>IF('通過記録入力'!M52-'通過記録入力'!K52=0,"",ROUND('通過記録入力'!M52-'通過記録入力'!K52,7))</f>
      </c>
      <c r="L52" s="18">
        <f t="shared" si="7"/>
      </c>
    </row>
    <row r="53" spans="1:12" ht="14.25" thickBot="1">
      <c r="A53" s="13">
        <f>'通過記録入力'!A53</f>
        <v>50</v>
      </c>
      <c r="B53" s="25">
        <f>'通過記録入力'!B53</f>
      </c>
      <c r="C53" s="26">
        <f>IF('通過記録入力'!E53="","",'通過記録入力'!E53)</f>
      </c>
      <c r="D53" s="27">
        <f>IF('通過記録入力'!D53="","",'通過記録入力'!D53)</f>
      </c>
      <c r="E53" s="28">
        <f>IF('通過記録入力'!G53-'通過記録入力'!E53=0,"",ROUND('通過記録入力'!G53-'通過記録入力'!E53,7))</f>
      </c>
      <c r="F53" s="27">
        <f t="shared" si="4"/>
      </c>
      <c r="G53" s="28">
        <f>IF('通過記録入力'!I53-'通過記録入力'!G53=0,"",ROUND('通過記録入力'!I53-'通過記録入力'!G53,7))</f>
      </c>
      <c r="H53" s="27">
        <f t="shared" si="5"/>
      </c>
      <c r="I53" s="28">
        <f>IF('通過記録入力'!K53-'通過記録入力'!I53=0,"",ROUND('通過記録入力'!K53-'通過記録入力'!I53,7))</f>
      </c>
      <c r="J53" s="27">
        <f t="shared" si="6"/>
      </c>
      <c r="K53" s="28">
        <f>IF('通過記録入力'!M53-'通過記録入力'!K53=0,"",ROUND('通過記録入力'!M53-'通過記録入力'!K53,7))</f>
      </c>
      <c r="L53" s="29">
        <f t="shared" si="7"/>
      </c>
    </row>
  </sheetData>
  <sheetProtection/>
  <mergeCells count="6">
    <mergeCell ref="K2:L2"/>
    <mergeCell ref="A1:L1"/>
    <mergeCell ref="C2:D2"/>
    <mergeCell ref="E2:F2"/>
    <mergeCell ref="G2:H2"/>
    <mergeCell ref="I2:J2"/>
  </mergeCells>
  <dataValidations count="1">
    <dataValidation type="whole" allowBlank="1" showInputMessage="1" showErrorMessage="1" errorTitle="注意！" error="このセルの内容は変更できません。" sqref="D54:D65536 E54:L65536 M1:M3 C54:C65536 N1:IV65536 A54:B65536 M4:M65536">
      <formula1>1234567890</formula1>
      <formula2>1234567890</formula2>
    </dataValidation>
  </dataValidations>
  <printOptions/>
  <pageMargins left="0.787" right="0.787" top="0.984" bottom="0.984" header="0.5" footer="0.5"/>
  <pageSetup horizontalDpi="600" verticalDpi="600" orientation="portrait" paperSize="9"/>
  <headerFooter alignWithMargins="0">
    <oddHeader>&amp;C&amp;A</oddHeader>
    <oddFooter>&amp;C- &amp;P -</oddFooter>
  </headerFooter>
</worksheet>
</file>

<file path=xl/worksheets/sheet2.xml><?xml version="1.0" encoding="utf-8"?>
<worksheet xmlns="http://schemas.openxmlformats.org/spreadsheetml/2006/main" xmlns:r="http://schemas.openxmlformats.org/officeDocument/2006/relationships">
  <sheetPr codeName="Sheet1">
    <pageSetUpPr fitToPage="1"/>
  </sheetPr>
  <dimension ref="A1:AT257"/>
  <sheetViews>
    <sheetView tabSelected="1" zoomScalePageLayoutView="0" workbookViewId="0" topLeftCell="A1">
      <selection activeCell="C2" sqref="C2"/>
    </sheetView>
  </sheetViews>
  <sheetFormatPr defaultColWidth="10.59765625" defaultRowHeight="15"/>
  <cols>
    <col min="1" max="1" width="3.09765625" style="104" bestFit="1" customWidth="1"/>
    <col min="2" max="2" width="7.59765625" style="104" customWidth="1"/>
    <col min="3" max="3" width="10.59765625" style="107" customWidth="1"/>
    <col min="4" max="5" width="4.5" style="107" bestFit="1" customWidth="1"/>
    <col min="6" max="6" width="10.59765625" style="107" customWidth="1"/>
    <col min="7" max="7" width="4.69921875" style="107" bestFit="1" customWidth="1"/>
    <col min="8" max="8" width="4.69921875" style="106" bestFit="1" customWidth="1"/>
    <col min="9" max="9" width="10.59765625" style="106" customWidth="1"/>
    <col min="10" max="11" width="4.5" style="107" bestFit="1" customWidth="1"/>
    <col min="12" max="12" width="10.59765625" style="107" customWidth="1"/>
    <col min="13" max="14" width="4.5" style="104" bestFit="1" customWidth="1"/>
    <col min="15" max="15" width="10.59765625" style="104" customWidth="1"/>
    <col min="16" max="17" width="4.5" style="104" bestFit="1" customWidth="1"/>
    <col min="18" max="18" width="7.296875" style="104" customWidth="1"/>
    <col min="19" max="20" width="4.5" style="104" bestFit="1" customWidth="1"/>
    <col min="21" max="21" width="7.5" style="104" bestFit="1" customWidth="1"/>
    <col min="22" max="26" width="12.69921875" style="104" bestFit="1" customWidth="1"/>
    <col min="27" max="27" width="7.5" style="104" bestFit="1" customWidth="1"/>
    <col min="28" max="28" width="5.5" style="104" bestFit="1" customWidth="1"/>
    <col min="29" max="29" width="9.5" style="104" bestFit="1" customWidth="1"/>
    <col min="30" max="37" width="17.19921875" style="104" bestFit="1" customWidth="1"/>
    <col min="38" max="38" width="12.296875" style="104" bestFit="1" customWidth="1"/>
    <col min="39" max="39" width="12.69921875" style="104" customWidth="1"/>
    <col min="40" max="40" width="12.796875" style="104" customWidth="1"/>
    <col min="41" max="41" width="7.09765625" style="104" bestFit="1" customWidth="1"/>
    <col min="42" max="43" width="14.09765625" style="104" bestFit="1" customWidth="1"/>
    <col min="44" max="45" width="5.19921875" style="104" bestFit="1" customWidth="1"/>
    <col min="46" max="46" width="11.796875" style="253" bestFit="1" customWidth="1"/>
    <col min="47" max="48" width="12.69921875" style="104" bestFit="1" customWidth="1"/>
    <col min="49" max="50" width="12.296875" style="104" bestFit="1" customWidth="1"/>
    <col min="51" max="16384" width="10.59765625" style="104" customWidth="1"/>
  </cols>
  <sheetData>
    <row r="1" spans="2:17" ht="42.75" customHeight="1">
      <c r="B1" s="105"/>
      <c r="C1" s="106"/>
      <c r="I1" s="505" t="s">
        <v>125</v>
      </c>
      <c r="J1" s="505"/>
      <c r="K1" s="505"/>
      <c r="L1" s="505"/>
      <c r="M1" s="505"/>
      <c r="N1" s="505"/>
      <c r="O1" s="505"/>
      <c r="P1" s="505"/>
      <c r="Q1" s="505"/>
    </row>
    <row r="2" spans="1:17" ht="21">
      <c r="A2" s="488" t="s">
        <v>126</v>
      </c>
      <c r="B2" s="488"/>
      <c r="C2" s="376"/>
      <c r="D2" s="489" t="s">
        <v>1137</v>
      </c>
      <c r="E2" s="490"/>
      <c r="F2" s="490"/>
      <c r="G2" s="511"/>
      <c r="H2" s="512"/>
      <c r="I2" s="512"/>
      <c r="J2" s="512"/>
      <c r="K2" s="512"/>
      <c r="L2" s="512"/>
      <c r="M2" s="513"/>
      <c r="N2" s="109"/>
      <c r="O2" s="109"/>
      <c r="P2" s="109"/>
      <c r="Q2" s="109"/>
    </row>
    <row r="3" spans="1:17" ht="4.5" customHeight="1">
      <c r="A3" s="375"/>
      <c r="B3" s="378"/>
      <c r="C3" s="377"/>
      <c r="D3" s="377"/>
      <c r="E3" s="379"/>
      <c r="F3" s="379"/>
      <c r="G3" s="379"/>
      <c r="H3" s="380"/>
      <c r="I3" s="381"/>
      <c r="J3" s="109"/>
      <c r="K3" s="109"/>
      <c r="L3" s="382"/>
      <c r="M3" s="382"/>
      <c r="N3" s="379"/>
      <c r="O3" s="383"/>
      <c r="P3" s="383"/>
      <c r="Q3" s="383"/>
    </row>
    <row r="4" spans="1:17" ht="21">
      <c r="A4" s="375"/>
      <c r="B4" s="378"/>
      <c r="C4" s="506" t="s">
        <v>768</v>
      </c>
      <c r="D4" s="506"/>
      <c r="E4" s="507"/>
      <c r="F4" s="384"/>
      <c r="G4" s="384"/>
      <c r="H4" s="384"/>
      <c r="I4" s="514" t="s">
        <v>1118</v>
      </c>
      <c r="J4" s="515"/>
      <c r="K4" s="516"/>
      <c r="L4" s="517"/>
      <c r="M4" s="517"/>
      <c r="N4" s="517"/>
      <c r="O4" s="517"/>
      <c r="P4" s="517"/>
      <c r="Q4" s="518"/>
    </row>
    <row r="5" spans="1:17" ht="4.5" customHeight="1" thickBot="1">
      <c r="A5" s="108"/>
      <c r="B5" s="108"/>
      <c r="C5" s="111"/>
      <c r="D5" s="111"/>
      <c r="E5" s="111"/>
      <c r="F5" s="111"/>
      <c r="G5" s="111"/>
      <c r="H5" s="111"/>
      <c r="I5" s="438"/>
      <c r="J5" s="438"/>
      <c r="K5" s="438"/>
      <c r="L5" s="438"/>
      <c r="M5" s="438"/>
      <c r="N5" s="438"/>
      <c r="O5" s="438"/>
      <c r="P5" s="438"/>
      <c r="Q5" s="438"/>
    </row>
    <row r="6" spans="1:46" s="109" customFormat="1" ht="19.5" customHeight="1" thickBot="1" thickTop="1">
      <c r="A6" s="499" t="s">
        <v>1117</v>
      </c>
      <c r="B6" s="251"/>
      <c r="C6" s="504" t="s">
        <v>1138</v>
      </c>
      <c r="D6" s="502"/>
      <c r="E6" s="503"/>
      <c r="F6" s="502" t="s">
        <v>1139</v>
      </c>
      <c r="G6" s="502"/>
      <c r="H6" s="502"/>
      <c r="I6" s="504" t="s">
        <v>1140</v>
      </c>
      <c r="J6" s="502"/>
      <c r="K6" s="503"/>
      <c r="L6" s="502" t="s">
        <v>1141</v>
      </c>
      <c r="M6" s="502"/>
      <c r="N6" s="503"/>
      <c r="O6" s="504" t="s">
        <v>212</v>
      </c>
      <c r="P6" s="502"/>
      <c r="Q6" s="503"/>
      <c r="AT6" s="253"/>
    </row>
    <row r="7" spans="1:46" s="109" customFormat="1" ht="14.25" thickTop="1">
      <c r="A7" s="500"/>
      <c r="B7" s="111" t="s">
        <v>131</v>
      </c>
      <c r="C7" s="486"/>
      <c r="D7" s="487"/>
      <c r="E7" s="110"/>
      <c r="F7" s="486"/>
      <c r="G7" s="487"/>
      <c r="H7" s="110"/>
      <c r="I7" s="486"/>
      <c r="J7" s="487"/>
      <c r="K7" s="110"/>
      <c r="L7" s="486"/>
      <c r="M7" s="487"/>
      <c r="N7" s="110"/>
      <c r="O7" s="486"/>
      <c r="P7" s="487"/>
      <c r="Q7" s="110"/>
      <c r="AT7" s="253"/>
    </row>
    <row r="8" spans="1:46" s="109" customFormat="1" ht="16.5">
      <c r="A8" s="500"/>
      <c r="B8" s="111" t="s">
        <v>130</v>
      </c>
      <c r="C8" s="484">
        <f>IF(C7="","",VLOOKUP(C7,'学校番号一覧'!$A$1:$B$570,2,TRUE))</f>
      </c>
      <c r="D8" s="485"/>
      <c r="E8" s="110"/>
      <c r="F8" s="484">
        <f>IF(F7="","",VLOOKUP(F7,'学校番号一覧'!$A$1:$B$570,2,TRUE))</f>
      </c>
      <c r="G8" s="485"/>
      <c r="H8" s="110"/>
      <c r="I8" s="484">
        <f>IF(I7="","",VLOOKUP(I7,'学校番号一覧'!$A$1:$B$570,2,TRUE))</f>
      </c>
      <c r="J8" s="485"/>
      <c r="K8" s="110"/>
      <c r="L8" s="484">
        <f>IF(L7="","",VLOOKUP(L7,'学校番号一覧'!$A$1:$B$570,2,TRUE))</f>
      </c>
      <c r="M8" s="485"/>
      <c r="N8" s="111"/>
      <c r="O8" s="484">
        <f>IF(O7="","",VLOOKUP(O7,'学校番号一覧'!$A$1:$B$570,2,TRUE))</f>
      </c>
      <c r="P8" s="485"/>
      <c r="Q8" s="110"/>
      <c r="AT8" s="253"/>
    </row>
    <row r="9" spans="1:46" s="109" customFormat="1" ht="13.5">
      <c r="A9" s="500"/>
      <c r="B9" s="111"/>
      <c r="C9" s="112" t="s">
        <v>118</v>
      </c>
      <c r="D9" s="111" t="s">
        <v>1043</v>
      </c>
      <c r="E9" s="110" t="s">
        <v>254</v>
      </c>
      <c r="F9" s="112" t="s">
        <v>118</v>
      </c>
      <c r="G9" s="111" t="s">
        <v>1043</v>
      </c>
      <c r="H9" s="110" t="s">
        <v>254</v>
      </c>
      <c r="I9" s="112" t="s">
        <v>118</v>
      </c>
      <c r="J9" s="111" t="s">
        <v>1043</v>
      </c>
      <c r="K9" s="110" t="s">
        <v>254</v>
      </c>
      <c r="L9" s="112" t="s">
        <v>118</v>
      </c>
      <c r="M9" s="111" t="s">
        <v>1043</v>
      </c>
      <c r="N9" s="110" t="s">
        <v>254</v>
      </c>
      <c r="O9" s="112" t="s">
        <v>118</v>
      </c>
      <c r="P9" s="111" t="s">
        <v>1043</v>
      </c>
      <c r="Q9" s="110" t="s">
        <v>254</v>
      </c>
      <c r="AT9" s="253"/>
    </row>
    <row r="10" spans="1:46" s="109" customFormat="1" ht="13.5">
      <c r="A10" s="500"/>
      <c r="B10" s="111" t="s">
        <v>813</v>
      </c>
      <c r="C10" s="113"/>
      <c r="D10" s="114"/>
      <c r="E10" s="115"/>
      <c r="F10" s="113"/>
      <c r="G10" s="114"/>
      <c r="H10" s="115"/>
      <c r="I10" s="113"/>
      <c r="J10" s="114"/>
      <c r="K10" s="115"/>
      <c r="L10" s="113"/>
      <c r="M10" s="114"/>
      <c r="N10" s="115"/>
      <c r="O10" s="113"/>
      <c r="P10" s="114"/>
      <c r="Q10" s="115"/>
      <c r="AT10" s="253"/>
    </row>
    <row r="11" spans="1:46" s="109" customFormat="1" ht="13.5">
      <c r="A11" s="500"/>
      <c r="B11" s="111" t="s">
        <v>392</v>
      </c>
      <c r="C11" s="113"/>
      <c r="D11" s="114"/>
      <c r="E11" s="115"/>
      <c r="F11" s="113"/>
      <c r="G11" s="114"/>
      <c r="H11" s="115"/>
      <c r="I11" s="113"/>
      <c r="J11" s="114"/>
      <c r="K11" s="115"/>
      <c r="L11" s="113"/>
      <c r="M11" s="114"/>
      <c r="N11" s="115"/>
      <c r="O11" s="113"/>
      <c r="P11" s="114"/>
      <c r="Q11" s="115"/>
      <c r="AT11" s="253"/>
    </row>
    <row r="12" spans="1:46" s="109" customFormat="1" ht="13.5">
      <c r="A12" s="500"/>
      <c r="B12" s="111" t="s">
        <v>393</v>
      </c>
      <c r="C12" s="113"/>
      <c r="D12" s="114"/>
      <c r="E12" s="115"/>
      <c r="F12" s="113"/>
      <c r="G12" s="114"/>
      <c r="H12" s="115"/>
      <c r="I12" s="113"/>
      <c r="J12" s="114"/>
      <c r="K12" s="115"/>
      <c r="L12" s="113"/>
      <c r="M12" s="114"/>
      <c r="N12" s="115"/>
      <c r="O12" s="113"/>
      <c r="P12" s="114"/>
      <c r="Q12" s="115"/>
      <c r="AT12" s="253"/>
    </row>
    <row r="13" spans="1:46" s="109" customFormat="1" ht="13.5">
      <c r="A13" s="500"/>
      <c r="B13" s="111" t="s">
        <v>10</v>
      </c>
      <c r="C13" s="113"/>
      <c r="D13" s="114"/>
      <c r="E13" s="115"/>
      <c r="F13" s="113"/>
      <c r="G13" s="114"/>
      <c r="H13" s="115"/>
      <c r="I13" s="113"/>
      <c r="J13" s="114"/>
      <c r="K13" s="115"/>
      <c r="L13" s="113"/>
      <c r="M13" s="114"/>
      <c r="N13" s="115"/>
      <c r="O13" s="113"/>
      <c r="P13" s="114"/>
      <c r="Q13" s="115"/>
      <c r="AT13" s="253"/>
    </row>
    <row r="14" spans="1:46" s="109" customFormat="1" ht="13.5">
      <c r="A14" s="500"/>
      <c r="B14" s="111" t="s">
        <v>11</v>
      </c>
      <c r="C14" s="113"/>
      <c r="D14" s="114"/>
      <c r="E14" s="115"/>
      <c r="F14" s="113"/>
      <c r="G14" s="114"/>
      <c r="H14" s="115"/>
      <c r="I14" s="113"/>
      <c r="J14" s="114"/>
      <c r="K14" s="115"/>
      <c r="L14" s="113"/>
      <c r="M14" s="114"/>
      <c r="N14" s="115"/>
      <c r="O14" s="113"/>
      <c r="P14" s="114"/>
      <c r="Q14" s="115"/>
      <c r="AT14" s="253"/>
    </row>
    <row r="15" spans="1:46" s="109" customFormat="1" ht="13.5">
      <c r="A15" s="500"/>
      <c r="B15" s="111" t="s">
        <v>12</v>
      </c>
      <c r="C15" s="113"/>
      <c r="D15" s="114"/>
      <c r="E15" s="115"/>
      <c r="F15" s="113"/>
      <c r="G15" s="114"/>
      <c r="H15" s="115"/>
      <c r="I15" s="113"/>
      <c r="J15" s="114"/>
      <c r="K15" s="115"/>
      <c r="L15" s="113"/>
      <c r="M15" s="114"/>
      <c r="N15" s="115"/>
      <c r="O15" s="113"/>
      <c r="P15" s="114"/>
      <c r="Q15" s="115"/>
      <c r="AT15" s="253"/>
    </row>
    <row r="16" spans="1:46" s="109" customFormat="1" ht="13.5">
      <c r="A16" s="500"/>
      <c r="B16" s="111" t="s">
        <v>117</v>
      </c>
      <c r="C16" s="113"/>
      <c r="D16" s="114"/>
      <c r="E16" s="115"/>
      <c r="F16" s="113"/>
      <c r="G16" s="114"/>
      <c r="H16" s="115"/>
      <c r="I16" s="113"/>
      <c r="J16" s="114"/>
      <c r="K16" s="115"/>
      <c r="L16" s="113"/>
      <c r="M16" s="114"/>
      <c r="N16" s="115"/>
      <c r="O16" s="113"/>
      <c r="P16" s="114"/>
      <c r="Q16" s="115"/>
      <c r="AT16" s="253"/>
    </row>
    <row r="17" spans="1:46" s="109" customFormat="1" ht="14.25" thickBot="1">
      <c r="A17" s="501"/>
      <c r="B17" s="111" t="s">
        <v>54</v>
      </c>
      <c r="C17" s="120"/>
      <c r="D17" s="121"/>
      <c r="E17" s="122"/>
      <c r="F17" s="120"/>
      <c r="G17" s="121"/>
      <c r="H17" s="122"/>
      <c r="I17" s="120"/>
      <c r="J17" s="121"/>
      <c r="K17" s="122"/>
      <c r="L17" s="120"/>
      <c r="M17" s="121"/>
      <c r="N17" s="122"/>
      <c r="O17" s="120"/>
      <c r="P17" s="121"/>
      <c r="Q17" s="122"/>
      <c r="AT17" s="253"/>
    </row>
    <row r="18" spans="1:46" s="109" customFormat="1" ht="19.5" customHeight="1" thickBot="1" thickTop="1">
      <c r="A18" s="499" t="s">
        <v>1117</v>
      </c>
      <c r="B18" s="251"/>
      <c r="C18" s="496" t="s">
        <v>1142</v>
      </c>
      <c r="D18" s="497"/>
      <c r="E18" s="498"/>
      <c r="F18" s="497" t="s">
        <v>1143</v>
      </c>
      <c r="G18" s="497"/>
      <c r="H18" s="497"/>
      <c r="I18" s="496" t="s">
        <v>1144</v>
      </c>
      <c r="J18" s="497"/>
      <c r="K18" s="498"/>
      <c r="L18" s="497" t="s">
        <v>1145</v>
      </c>
      <c r="M18" s="497"/>
      <c r="N18" s="497"/>
      <c r="O18" s="496" t="s">
        <v>1146</v>
      </c>
      <c r="P18" s="497"/>
      <c r="Q18" s="498"/>
      <c r="AT18" s="253"/>
    </row>
    <row r="19" spans="1:46" s="109" customFormat="1" ht="14.25" thickTop="1">
      <c r="A19" s="500"/>
      <c r="B19" s="111" t="s">
        <v>131</v>
      </c>
      <c r="C19" s="486"/>
      <c r="D19" s="487"/>
      <c r="E19" s="110"/>
      <c r="F19" s="486"/>
      <c r="G19" s="487"/>
      <c r="H19" s="110"/>
      <c r="I19" s="486"/>
      <c r="J19" s="487"/>
      <c r="K19" s="110"/>
      <c r="L19" s="486"/>
      <c r="M19" s="487"/>
      <c r="N19" s="110"/>
      <c r="O19" s="486"/>
      <c r="P19" s="487"/>
      <c r="Q19" s="110"/>
      <c r="AT19" s="253"/>
    </row>
    <row r="20" spans="1:46" s="109" customFormat="1" ht="16.5">
      <c r="A20" s="500"/>
      <c r="B20" s="111" t="s">
        <v>130</v>
      </c>
      <c r="C20" s="484">
        <f>IF(C19="","",VLOOKUP(C19,'学校番号一覧'!$A$1:$B$570,2,TRUE))</f>
      </c>
      <c r="D20" s="485"/>
      <c r="E20" s="110"/>
      <c r="F20" s="484">
        <f>IF(F19="","",VLOOKUP(F19,'学校番号一覧'!$A$1:$B$570,2,TRUE))</f>
      </c>
      <c r="G20" s="485"/>
      <c r="H20" s="110"/>
      <c r="I20" s="484">
        <f>IF(I19="","",VLOOKUP(I19,'学校番号一覧'!$A$1:$B$570,2,TRUE))</f>
      </c>
      <c r="J20" s="485"/>
      <c r="K20" s="110"/>
      <c r="L20" s="484">
        <f>IF(L19="","",VLOOKUP(L19,'学校番号一覧'!$A$1:$B$570,2,TRUE))</f>
      </c>
      <c r="M20" s="485"/>
      <c r="N20" s="111"/>
      <c r="O20" s="484">
        <f>IF(O19="","",VLOOKUP(O19,'学校番号一覧'!$A$1:$B$570,2,TRUE))</f>
      </c>
      <c r="P20" s="485"/>
      <c r="Q20" s="110"/>
      <c r="AT20" s="253"/>
    </row>
    <row r="21" spans="1:46" s="109" customFormat="1" ht="13.5">
      <c r="A21" s="500"/>
      <c r="B21" s="111"/>
      <c r="C21" s="112" t="s">
        <v>118</v>
      </c>
      <c r="D21" s="111" t="s">
        <v>1043</v>
      </c>
      <c r="E21" s="110" t="s">
        <v>254</v>
      </c>
      <c r="F21" s="112" t="s">
        <v>118</v>
      </c>
      <c r="G21" s="111" t="s">
        <v>1043</v>
      </c>
      <c r="H21" s="110" t="s">
        <v>254</v>
      </c>
      <c r="I21" s="112" t="s">
        <v>118</v>
      </c>
      <c r="J21" s="111" t="s">
        <v>1043</v>
      </c>
      <c r="K21" s="110" t="s">
        <v>254</v>
      </c>
      <c r="L21" s="112" t="s">
        <v>118</v>
      </c>
      <c r="M21" s="111" t="s">
        <v>1043</v>
      </c>
      <c r="N21" s="110" t="s">
        <v>254</v>
      </c>
      <c r="O21" s="112" t="s">
        <v>118</v>
      </c>
      <c r="P21" s="111" t="s">
        <v>1043</v>
      </c>
      <c r="Q21" s="110" t="s">
        <v>254</v>
      </c>
      <c r="AT21" s="253"/>
    </row>
    <row r="22" spans="1:46" s="109" customFormat="1" ht="13.5">
      <c r="A22" s="500"/>
      <c r="B22" s="111" t="s">
        <v>813</v>
      </c>
      <c r="C22" s="113"/>
      <c r="D22" s="114"/>
      <c r="E22" s="115"/>
      <c r="F22" s="113"/>
      <c r="G22" s="114"/>
      <c r="H22" s="115"/>
      <c r="I22" s="113"/>
      <c r="J22" s="114"/>
      <c r="K22" s="115"/>
      <c r="L22" s="113"/>
      <c r="M22" s="114"/>
      <c r="N22" s="115"/>
      <c r="O22" s="113"/>
      <c r="P22" s="114"/>
      <c r="Q22" s="115"/>
      <c r="AT22" s="253"/>
    </row>
    <row r="23" spans="1:46" s="109" customFormat="1" ht="13.5">
      <c r="A23" s="500"/>
      <c r="B23" s="111" t="s">
        <v>392</v>
      </c>
      <c r="C23" s="113"/>
      <c r="D23" s="114"/>
      <c r="E23" s="115"/>
      <c r="F23" s="113"/>
      <c r="G23" s="114"/>
      <c r="H23" s="115"/>
      <c r="I23" s="113"/>
      <c r="J23" s="114"/>
      <c r="K23" s="115"/>
      <c r="L23" s="113"/>
      <c r="M23" s="114"/>
      <c r="N23" s="115"/>
      <c r="O23" s="113"/>
      <c r="P23" s="114"/>
      <c r="Q23" s="115"/>
      <c r="AT23" s="253"/>
    </row>
    <row r="24" spans="1:46" s="109" customFormat="1" ht="13.5">
      <c r="A24" s="500"/>
      <c r="B24" s="111" t="s">
        <v>393</v>
      </c>
      <c r="C24" s="113"/>
      <c r="D24" s="114"/>
      <c r="E24" s="115"/>
      <c r="F24" s="113"/>
      <c r="G24" s="114"/>
      <c r="H24" s="115"/>
      <c r="I24" s="113"/>
      <c r="J24" s="114"/>
      <c r="K24" s="115"/>
      <c r="L24" s="113"/>
      <c r="M24" s="114"/>
      <c r="N24" s="115"/>
      <c r="O24" s="113"/>
      <c r="P24" s="114"/>
      <c r="Q24" s="115"/>
      <c r="AT24" s="253"/>
    </row>
    <row r="25" spans="1:46" s="109" customFormat="1" ht="13.5">
      <c r="A25" s="500"/>
      <c r="B25" s="111" t="s">
        <v>10</v>
      </c>
      <c r="C25" s="113"/>
      <c r="D25" s="114"/>
      <c r="E25" s="115"/>
      <c r="F25" s="113"/>
      <c r="G25" s="114"/>
      <c r="H25" s="115"/>
      <c r="I25" s="113"/>
      <c r="J25" s="114"/>
      <c r="K25" s="115"/>
      <c r="L25" s="113"/>
      <c r="M25" s="114"/>
      <c r="N25" s="115"/>
      <c r="O25" s="113"/>
      <c r="P25" s="114"/>
      <c r="Q25" s="115"/>
      <c r="AT25" s="253"/>
    </row>
    <row r="26" spans="1:46" s="109" customFormat="1" ht="13.5">
      <c r="A26" s="500"/>
      <c r="B26" s="111" t="s">
        <v>11</v>
      </c>
      <c r="C26" s="113"/>
      <c r="D26" s="114"/>
      <c r="E26" s="115"/>
      <c r="F26" s="113"/>
      <c r="G26" s="114"/>
      <c r="H26" s="115"/>
      <c r="I26" s="113"/>
      <c r="J26" s="114"/>
      <c r="K26" s="115"/>
      <c r="L26" s="113"/>
      <c r="M26" s="114"/>
      <c r="N26" s="115"/>
      <c r="O26" s="113"/>
      <c r="P26" s="114"/>
      <c r="Q26" s="115"/>
      <c r="AT26" s="253"/>
    </row>
    <row r="27" spans="1:46" s="109" customFormat="1" ht="13.5">
      <c r="A27" s="500"/>
      <c r="B27" s="111" t="s">
        <v>12</v>
      </c>
      <c r="C27" s="113"/>
      <c r="D27" s="114"/>
      <c r="E27" s="115"/>
      <c r="F27" s="113"/>
      <c r="G27" s="114"/>
      <c r="H27" s="115"/>
      <c r="I27" s="113"/>
      <c r="J27" s="114"/>
      <c r="K27" s="115"/>
      <c r="L27" s="113"/>
      <c r="M27" s="114"/>
      <c r="N27" s="115"/>
      <c r="O27" s="113"/>
      <c r="P27" s="114"/>
      <c r="Q27" s="115"/>
      <c r="AT27" s="253"/>
    </row>
    <row r="28" spans="1:46" s="109" customFormat="1" ht="13.5">
      <c r="A28" s="500"/>
      <c r="B28" s="111" t="s">
        <v>117</v>
      </c>
      <c r="C28" s="113"/>
      <c r="D28" s="114"/>
      <c r="E28" s="115"/>
      <c r="F28" s="113"/>
      <c r="G28" s="114"/>
      <c r="H28" s="115"/>
      <c r="I28" s="113"/>
      <c r="J28" s="114"/>
      <c r="K28" s="115"/>
      <c r="L28" s="113"/>
      <c r="M28" s="114"/>
      <c r="N28" s="115"/>
      <c r="O28" s="113"/>
      <c r="P28" s="114"/>
      <c r="Q28" s="115"/>
      <c r="AT28" s="253"/>
    </row>
    <row r="29" spans="1:46" s="109" customFormat="1" ht="14.25" thickBot="1">
      <c r="A29" s="501"/>
      <c r="B29" s="111" t="s">
        <v>54</v>
      </c>
      <c r="C29" s="120"/>
      <c r="D29" s="121"/>
      <c r="E29" s="122"/>
      <c r="F29" s="120"/>
      <c r="G29" s="121"/>
      <c r="H29" s="122"/>
      <c r="I29" s="120"/>
      <c r="J29" s="121"/>
      <c r="K29" s="122"/>
      <c r="L29" s="120"/>
      <c r="M29" s="121"/>
      <c r="N29" s="122"/>
      <c r="O29" s="120"/>
      <c r="P29" s="121"/>
      <c r="Q29" s="122"/>
      <c r="AT29" s="253"/>
    </row>
    <row r="30" spans="1:17" ht="19.5" customHeight="1" thickBot="1" thickTop="1">
      <c r="A30" s="499" t="s">
        <v>1117</v>
      </c>
      <c r="B30" s="251"/>
      <c r="C30" s="496" t="s">
        <v>1147</v>
      </c>
      <c r="D30" s="497"/>
      <c r="E30" s="498"/>
      <c r="F30" s="497" t="s">
        <v>1148</v>
      </c>
      <c r="G30" s="497"/>
      <c r="H30" s="497"/>
      <c r="I30" s="496" t="s">
        <v>1149</v>
      </c>
      <c r="J30" s="497"/>
      <c r="K30" s="498"/>
      <c r="L30" s="497" t="s">
        <v>1150</v>
      </c>
      <c r="M30" s="497"/>
      <c r="N30" s="497"/>
      <c r="O30" s="496" t="s">
        <v>1151</v>
      </c>
      <c r="P30" s="497"/>
      <c r="Q30" s="498"/>
    </row>
    <row r="31" spans="1:17" ht="14.25" thickTop="1">
      <c r="A31" s="500"/>
      <c r="B31" s="111" t="s">
        <v>131</v>
      </c>
      <c r="C31" s="486"/>
      <c r="D31" s="487"/>
      <c r="E31" s="110"/>
      <c r="F31" s="486"/>
      <c r="G31" s="487"/>
      <c r="H31" s="110"/>
      <c r="I31" s="486"/>
      <c r="J31" s="487"/>
      <c r="K31" s="110"/>
      <c r="L31" s="486"/>
      <c r="M31" s="487"/>
      <c r="N31" s="110"/>
      <c r="O31" s="486"/>
      <c r="P31" s="487"/>
      <c r="Q31" s="110"/>
    </row>
    <row r="32" spans="1:46" s="109" customFormat="1" ht="16.5">
      <c r="A32" s="500"/>
      <c r="B32" s="111" t="s">
        <v>130</v>
      </c>
      <c r="C32" s="484">
        <f>IF(C31="","",VLOOKUP(C31,'学校番号一覧'!$A$1:$B$570,2,TRUE))</f>
      </c>
      <c r="D32" s="485"/>
      <c r="E32" s="110"/>
      <c r="F32" s="484">
        <f>IF(F31="","",VLOOKUP(F31,'学校番号一覧'!$A$1:$B$570,2,TRUE))</f>
      </c>
      <c r="G32" s="485"/>
      <c r="H32" s="110"/>
      <c r="I32" s="484">
        <f>IF(I31="","",VLOOKUP(I31,'学校番号一覧'!$A$1:$B$570,2,TRUE))</f>
      </c>
      <c r="J32" s="485"/>
      <c r="K32" s="110"/>
      <c r="L32" s="484">
        <f>IF(L31="","",VLOOKUP(L31,'学校番号一覧'!$A$1:$B$570,2,TRUE))</f>
      </c>
      <c r="M32" s="485"/>
      <c r="N32" s="111"/>
      <c r="O32" s="484">
        <f>IF(O31="","",VLOOKUP(O31,'学校番号一覧'!$A$1:$B$570,2,TRUE))</f>
      </c>
      <c r="P32" s="485"/>
      <c r="Q32" s="110"/>
      <c r="AT32" s="253"/>
    </row>
    <row r="33" spans="1:17" ht="13.5">
      <c r="A33" s="500"/>
      <c r="B33" s="111"/>
      <c r="C33" s="112" t="s">
        <v>118</v>
      </c>
      <c r="D33" s="111" t="s">
        <v>1043</v>
      </c>
      <c r="E33" s="110" t="s">
        <v>254</v>
      </c>
      <c r="F33" s="112" t="s">
        <v>118</v>
      </c>
      <c r="G33" s="111" t="s">
        <v>1043</v>
      </c>
      <c r="H33" s="110" t="s">
        <v>254</v>
      </c>
      <c r="I33" s="112" t="s">
        <v>118</v>
      </c>
      <c r="J33" s="111" t="s">
        <v>1043</v>
      </c>
      <c r="K33" s="110" t="s">
        <v>254</v>
      </c>
      <c r="L33" s="112" t="s">
        <v>118</v>
      </c>
      <c r="M33" s="111" t="s">
        <v>1043</v>
      </c>
      <c r="N33" s="110" t="s">
        <v>254</v>
      </c>
      <c r="O33" s="112" t="s">
        <v>118</v>
      </c>
      <c r="P33" s="111" t="s">
        <v>1043</v>
      </c>
      <c r="Q33" s="110" t="s">
        <v>254</v>
      </c>
    </row>
    <row r="34" spans="1:17" ht="13.5">
      <c r="A34" s="500"/>
      <c r="B34" s="111" t="s">
        <v>813</v>
      </c>
      <c r="C34" s="113"/>
      <c r="D34" s="114"/>
      <c r="E34" s="115"/>
      <c r="F34" s="113"/>
      <c r="G34" s="114"/>
      <c r="H34" s="115"/>
      <c r="I34" s="113"/>
      <c r="J34" s="114"/>
      <c r="K34" s="115"/>
      <c r="L34" s="113"/>
      <c r="M34" s="114"/>
      <c r="N34" s="115"/>
      <c r="O34" s="113"/>
      <c r="P34" s="114"/>
      <c r="Q34" s="115"/>
    </row>
    <row r="35" spans="1:17" ht="13.5">
      <c r="A35" s="500"/>
      <c r="B35" s="111" t="s">
        <v>392</v>
      </c>
      <c r="C35" s="113"/>
      <c r="D35" s="114"/>
      <c r="E35" s="115"/>
      <c r="F35" s="113"/>
      <c r="G35" s="114"/>
      <c r="H35" s="115"/>
      <c r="I35" s="113"/>
      <c r="J35" s="114"/>
      <c r="K35" s="115"/>
      <c r="L35" s="113"/>
      <c r="M35" s="114"/>
      <c r="N35" s="115"/>
      <c r="O35" s="113"/>
      <c r="P35" s="114"/>
      <c r="Q35" s="115"/>
    </row>
    <row r="36" spans="1:17" ht="13.5">
      <c r="A36" s="500"/>
      <c r="B36" s="111" t="s">
        <v>393</v>
      </c>
      <c r="C36" s="113"/>
      <c r="D36" s="114"/>
      <c r="E36" s="115"/>
      <c r="F36" s="113"/>
      <c r="G36" s="114"/>
      <c r="H36" s="115"/>
      <c r="I36" s="113"/>
      <c r="J36" s="114"/>
      <c r="K36" s="115"/>
      <c r="L36" s="113"/>
      <c r="M36" s="114"/>
      <c r="N36" s="115"/>
      <c r="O36" s="113"/>
      <c r="P36" s="114"/>
      <c r="Q36" s="115"/>
    </row>
    <row r="37" spans="1:17" ht="13.5">
      <c r="A37" s="500"/>
      <c r="B37" s="111" t="s">
        <v>10</v>
      </c>
      <c r="C37" s="113"/>
      <c r="D37" s="114"/>
      <c r="E37" s="115"/>
      <c r="F37" s="113"/>
      <c r="G37" s="114"/>
      <c r="H37" s="115"/>
      <c r="I37" s="113"/>
      <c r="J37" s="114"/>
      <c r="K37" s="115"/>
      <c r="L37" s="113"/>
      <c r="M37" s="114"/>
      <c r="N37" s="115"/>
      <c r="O37" s="113"/>
      <c r="P37" s="114"/>
      <c r="Q37" s="115"/>
    </row>
    <row r="38" spans="1:17" ht="13.5">
      <c r="A38" s="500"/>
      <c r="B38" s="111" t="s">
        <v>11</v>
      </c>
      <c r="C38" s="113"/>
      <c r="D38" s="114"/>
      <c r="E38" s="115"/>
      <c r="F38" s="113"/>
      <c r="G38" s="114"/>
      <c r="H38" s="115"/>
      <c r="I38" s="113"/>
      <c r="J38" s="114"/>
      <c r="K38" s="115"/>
      <c r="L38" s="113"/>
      <c r="M38" s="114"/>
      <c r="N38" s="115"/>
      <c r="O38" s="113"/>
      <c r="P38" s="114"/>
      <c r="Q38" s="115"/>
    </row>
    <row r="39" spans="1:17" ht="13.5">
      <c r="A39" s="500"/>
      <c r="B39" s="111" t="s">
        <v>12</v>
      </c>
      <c r="C39" s="113"/>
      <c r="D39" s="114"/>
      <c r="E39" s="115"/>
      <c r="F39" s="113"/>
      <c r="G39" s="114"/>
      <c r="H39" s="115"/>
      <c r="I39" s="113"/>
      <c r="J39" s="114"/>
      <c r="K39" s="115"/>
      <c r="L39" s="113"/>
      <c r="M39" s="114"/>
      <c r="N39" s="115"/>
      <c r="O39" s="113"/>
      <c r="P39" s="114"/>
      <c r="Q39" s="115"/>
    </row>
    <row r="40" spans="1:17" ht="13.5">
      <c r="A40" s="500"/>
      <c r="B40" s="111" t="s">
        <v>117</v>
      </c>
      <c r="C40" s="113"/>
      <c r="D40" s="114"/>
      <c r="E40" s="115"/>
      <c r="F40" s="113"/>
      <c r="G40" s="114"/>
      <c r="H40" s="115"/>
      <c r="I40" s="113"/>
      <c r="J40" s="114"/>
      <c r="K40" s="115"/>
      <c r="L40" s="113"/>
      <c r="M40" s="114"/>
      <c r="N40" s="115"/>
      <c r="O40" s="113"/>
      <c r="P40" s="114"/>
      <c r="Q40" s="115"/>
    </row>
    <row r="41" spans="1:17" ht="14.25" thickBot="1">
      <c r="A41" s="501"/>
      <c r="B41" s="111" t="s">
        <v>54</v>
      </c>
      <c r="C41" s="120"/>
      <c r="D41" s="121"/>
      <c r="E41" s="122"/>
      <c r="F41" s="120"/>
      <c r="G41" s="121"/>
      <c r="H41" s="122"/>
      <c r="I41" s="120"/>
      <c r="J41" s="121"/>
      <c r="K41" s="122"/>
      <c r="L41" s="120"/>
      <c r="M41" s="121"/>
      <c r="N41" s="122"/>
      <c r="O41" s="120"/>
      <c r="P41" s="121"/>
      <c r="Q41" s="122"/>
    </row>
    <row r="42" spans="1:17" ht="19.5" customHeight="1" thickBot="1" thickTop="1">
      <c r="A42" s="499" t="s">
        <v>1117</v>
      </c>
      <c r="B42" s="251"/>
      <c r="C42" s="496" t="s">
        <v>1152</v>
      </c>
      <c r="D42" s="497"/>
      <c r="E42" s="498"/>
      <c r="F42" s="497" t="s">
        <v>1153</v>
      </c>
      <c r="G42" s="497"/>
      <c r="H42" s="497"/>
      <c r="I42" s="496" t="s">
        <v>1154</v>
      </c>
      <c r="J42" s="497"/>
      <c r="K42" s="498"/>
      <c r="L42" s="497" t="s">
        <v>1155</v>
      </c>
      <c r="M42" s="497"/>
      <c r="N42" s="497"/>
      <c r="O42" s="496" t="s">
        <v>1156</v>
      </c>
      <c r="P42" s="497"/>
      <c r="Q42" s="498"/>
    </row>
    <row r="43" spans="1:17" ht="14.25" thickTop="1">
      <c r="A43" s="500"/>
      <c r="B43" s="111" t="s">
        <v>131</v>
      </c>
      <c r="C43" s="486"/>
      <c r="D43" s="487"/>
      <c r="E43" s="110"/>
      <c r="F43" s="486"/>
      <c r="G43" s="487"/>
      <c r="H43" s="110"/>
      <c r="I43" s="486"/>
      <c r="J43" s="487"/>
      <c r="K43" s="110"/>
      <c r="L43" s="486"/>
      <c r="M43" s="487"/>
      <c r="N43" s="110"/>
      <c r="O43" s="486"/>
      <c r="P43" s="487"/>
      <c r="Q43" s="110"/>
    </row>
    <row r="44" spans="1:46" s="109" customFormat="1" ht="16.5">
      <c r="A44" s="500"/>
      <c r="B44" s="111" t="s">
        <v>130</v>
      </c>
      <c r="C44" s="484">
        <f>IF(C43="","",VLOOKUP(C43,'学校番号一覧'!$A$1:$B$570,2,TRUE))</f>
      </c>
      <c r="D44" s="485"/>
      <c r="E44" s="110"/>
      <c r="F44" s="484">
        <f>IF(F43="","",VLOOKUP(F43,'学校番号一覧'!$A$1:$B$570,2,TRUE))</f>
      </c>
      <c r="G44" s="485"/>
      <c r="H44" s="110"/>
      <c r="I44" s="484">
        <f>IF(I43="","",VLOOKUP(I43,'学校番号一覧'!$A$1:$B$570,2,TRUE))</f>
      </c>
      <c r="J44" s="485"/>
      <c r="K44" s="110"/>
      <c r="L44" s="484">
        <f>IF(L43="","",VLOOKUP(L43,'学校番号一覧'!$A$1:$B$570,2,TRUE))</f>
      </c>
      <c r="M44" s="485"/>
      <c r="N44" s="111"/>
      <c r="O44" s="484">
        <f>IF(O43="","",VLOOKUP(O43,'学校番号一覧'!$A$1:$B$570,2,TRUE))</f>
      </c>
      <c r="P44" s="485"/>
      <c r="Q44" s="110"/>
      <c r="AT44" s="253"/>
    </row>
    <row r="45" spans="1:17" ht="13.5">
      <c r="A45" s="500"/>
      <c r="B45" s="111"/>
      <c r="C45" s="112" t="s">
        <v>118</v>
      </c>
      <c r="D45" s="111" t="s">
        <v>1043</v>
      </c>
      <c r="E45" s="110" t="s">
        <v>254</v>
      </c>
      <c r="F45" s="112" t="s">
        <v>118</v>
      </c>
      <c r="G45" s="111" t="s">
        <v>1043</v>
      </c>
      <c r="H45" s="110" t="s">
        <v>254</v>
      </c>
      <c r="I45" s="112" t="s">
        <v>118</v>
      </c>
      <c r="J45" s="111" t="s">
        <v>1043</v>
      </c>
      <c r="K45" s="110" t="s">
        <v>254</v>
      </c>
      <c r="L45" s="112" t="s">
        <v>118</v>
      </c>
      <c r="M45" s="111" t="s">
        <v>1043</v>
      </c>
      <c r="N45" s="110" t="s">
        <v>254</v>
      </c>
      <c r="O45" s="112" t="s">
        <v>118</v>
      </c>
      <c r="P45" s="111" t="s">
        <v>1043</v>
      </c>
      <c r="Q45" s="110" t="s">
        <v>254</v>
      </c>
    </row>
    <row r="46" spans="1:17" ht="13.5">
      <c r="A46" s="500"/>
      <c r="B46" s="111" t="s">
        <v>813</v>
      </c>
      <c r="C46" s="113"/>
      <c r="D46" s="114"/>
      <c r="E46" s="115"/>
      <c r="F46" s="113"/>
      <c r="G46" s="114"/>
      <c r="H46" s="115"/>
      <c r="I46" s="113"/>
      <c r="J46" s="114"/>
      <c r="K46" s="115"/>
      <c r="L46" s="113"/>
      <c r="M46" s="114"/>
      <c r="N46" s="115"/>
      <c r="O46" s="113"/>
      <c r="P46" s="114"/>
      <c r="Q46" s="115"/>
    </row>
    <row r="47" spans="1:17" ht="13.5">
      <c r="A47" s="500"/>
      <c r="B47" s="111" t="s">
        <v>392</v>
      </c>
      <c r="C47" s="113"/>
      <c r="D47" s="114"/>
      <c r="E47" s="115"/>
      <c r="F47" s="113"/>
      <c r="G47" s="114"/>
      <c r="H47" s="115"/>
      <c r="I47" s="113"/>
      <c r="J47" s="114"/>
      <c r="K47" s="115"/>
      <c r="L47" s="113"/>
      <c r="M47" s="114"/>
      <c r="N47" s="115"/>
      <c r="O47" s="113"/>
      <c r="P47" s="114"/>
      <c r="Q47" s="115"/>
    </row>
    <row r="48" spans="1:17" ht="13.5">
      <c r="A48" s="500"/>
      <c r="B48" s="111" t="s">
        <v>393</v>
      </c>
      <c r="C48" s="113"/>
      <c r="D48" s="114"/>
      <c r="E48" s="115"/>
      <c r="F48" s="113"/>
      <c r="G48" s="114"/>
      <c r="H48" s="115"/>
      <c r="I48" s="113"/>
      <c r="J48" s="114"/>
      <c r="K48" s="115"/>
      <c r="L48" s="113"/>
      <c r="M48" s="114"/>
      <c r="N48" s="115"/>
      <c r="O48" s="113"/>
      <c r="P48" s="114"/>
      <c r="Q48" s="115"/>
    </row>
    <row r="49" spans="1:17" ht="13.5">
      <c r="A49" s="500"/>
      <c r="B49" s="111" t="s">
        <v>10</v>
      </c>
      <c r="C49" s="113"/>
      <c r="D49" s="114"/>
      <c r="E49" s="115"/>
      <c r="F49" s="113"/>
      <c r="G49" s="114"/>
      <c r="H49" s="115"/>
      <c r="I49" s="113"/>
      <c r="J49" s="114"/>
      <c r="K49" s="115"/>
      <c r="L49" s="113"/>
      <c r="M49" s="114"/>
      <c r="N49" s="115"/>
      <c r="O49" s="113"/>
      <c r="P49" s="114"/>
      <c r="Q49" s="115"/>
    </row>
    <row r="50" spans="1:17" ht="13.5">
      <c r="A50" s="500"/>
      <c r="B50" s="111" t="s">
        <v>11</v>
      </c>
      <c r="C50" s="113"/>
      <c r="D50" s="114"/>
      <c r="E50" s="115"/>
      <c r="F50" s="113"/>
      <c r="G50" s="114"/>
      <c r="H50" s="115"/>
      <c r="I50" s="113"/>
      <c r="J50" s="114"/>
      <c r="K50" s="115"/>
      <c r="L50" s="113"/>
      <c r="M50" s="114"/>
      <c r="N50" s="115"/>
      <c r="O50" s="113"/>
      <c r="P50" s="114"/>
      <c r="Q50" s="115"/>
    </row>
    <row r="51" spans="1:17" ht="13.5">
      <c r="A51" s="500"/>
      <c r="B51" s="111" t="s">
        <v>12</v>
      </c>
      <c r="C51" s="113"/>
      <c r="D51" s="114"/>
      <c r="E51" s="115"/>
      <c r="F51" s="113"/>
      <c r="G51" s="114"/>
      <c r="H51" s="115"/>
      <c r="I51" s="113"/>
      <c r="J51" s="114"/>
      <c r="K51" s="115"/>
      <c r="L51" s="113"/>
      <c r="M51" s="114"/>
      <c r="N51" s="115"/>
      <c r="O51" s="113"/>
      <c r="P51" s="114"/>
      <c r="Q51" s="115"/>
    </row>
    <row r="52" spans="1:17" ht="13.5">
      <c r="A52" s="500"/>
      <c r="B52" s="111" t="s">
        <v>117</v>
      </c>
      <c r="C52" s="113"/>
      <c r="D52" s="114"/>
      <c r="E52" s="115"/>
      <c r="F52" s="113"/>
      <c r="G52" s="114"/>
      <c r="H52" s="115"/>
      <c r="I52" s="113"/>
      <c r="J52" s="114"/>
      <c r="K52" s="115"/>
      <c r="L52" s="113"/>
      <c r="M52" s="114"/>
      <c r="N52" s="115"/>
      <c r="O52" s="113"/>
      <c r="P52" s="114"/>
      <c r="Q52" s="115"/>
    </row>
    <row r="53" spans="1:17" ht="14.25" thickBot="1">
      <c r="A53" s="501"/>
      <c r="B53" s="111" t="s">
        <v>54</v>
      </c>
      <c r="C53" s="120"/>
      <c r="D53" s="121"/>
      <c r="E53" s="122"/>
      <c r="F53" s="120"/>
      <c r="G53" s="121"/>
      <c r="H53" s="122"/>
      <c r="I53" s="120"/>
      <c r="J53" s="121"/>
      <c r="K53" s="122"/>
      <c r="L53" s="120"/>
      <c r="M53" s="121"/>
      <c r="N53" s="122"/>
      <c r="O53" s="120"/>
      <c r="P53" s="121"/>
      <c r="Q53" s="122"/>
    </row>
    <row r="54" spans="1:17" ht="19.5" customHeight="1" thickBot="1" thickTop="1">
      <c r="A54" s="499" t="s">
        <v>1117</v>
      </c>
      <c r="B54" s="251"/>
      <c r="C54" s="496" t="s">
        <v>1157</v>
      </c>
      <c r="D54" s="497"/>
      <c r="E54" s="498"/>
      <c r="F54" s="497" t="s">
        <v>1158</v>
      </c>
      <c r="G54" s="497"/>
      <c r="H54" s="497"/>
      <c r="I54" s="496" t="s">
        <v>1159</v>
      </c>
      <c r="J54" s="497"/>
      <c r="K54" s="498"/>
      <c r="L54" s="497" t="s">
        <v>1160</v>
      </c>
      <c r="M54" s="497"/>
      <c r="N54" s="497"/>
      <c r="O54" s="496" t="s">
        <v>1161</v>
      </c>
      <c r="P54" s="497"/>
      <c r="Q54" s="498"/>
    </row>
    <row r="55" spans="1:17" ht="14.25" thickTop="1">
      <c r="A55" s="500"/>
      <c r="B55" s="111" t="s">
        <v>131</v>
      </c>
      <c r="C55" s="486"/>
      <c r="D55" s="487"/>
      <c r="E55" s="110"/>
      <c r="F55" s="486"/>
      <c r="G55" s="487"/>
      <c r="H55" s="110"/>
      <c r="I55" s="486"/>
      <c r="J55" s="487"/>
      <c r="K55" s="110"/>
      <c r="L55" s="486"/>
      <c r="M55" s="487"/>
      <c r="N55" s="110"/>
      <c r="O55" s="486"/>
      <c r="P55" s="487"/>
      <c r="Q55" s="110"/>
    </row>
    <row r="56" spans="1:46" s="109" customFormat="1" ht="16.5">
      <c r="A56" s="500"/>
      <c r="B56" s="111" t="s">
        <v>130</v>
      </c>
      <c r="C56" s="484">
        <f>IF(C55="","",VLOOKUP(C55,'学校番号一覧'!$A$1:$B$570,2,TRUE))</f>
      </c>
      <c r="D56" s="485"/>
      <c r="E56" s="110"/>
      <c r="F56" s="484">
        <f>IF(F55="","",VLOOKUP(F55,'学校番号一覧'!$A$1:$B$570,2,TRUE))</f>
      </c>
      <c r="G56" s="485"/>
      <c r="H56" s="110"/>
      <c r="I56" s="484">
        <f>IF(I55="","",VLOOKUP(I55,'学校番号一覧'!$A$1:$B$570,2,TRUE))</f>
      </c>
      <c r="J56" s="485"/>
      <c r="K56" s="110"/>
      <c r="L56" s="484">
        <f>IF(L55="","",VLOOKUP(L55,'学校番号一覧'!$A$1:$B$570,2,TRUE))</f>
      </c>
      <c r="M56" s="485"/>
      <c r="N56" s="111"/>
      <c r="O56" s="484">
        <f>IF(O55="","",VLOOKUP(O55,'学校番号一覧'!$A$1:$B$570,2,TRUE))</f>
      </c>
      <c r="P56" s="485"/>
      <c r="Q56" s="110"/>
      <c r="AT56" s="253"/>
    </row>
    <row r="57" spans="1:17" ht="13.5">
      <c r="A57" s="500"/>
      <c r="B57" s="111"/>
      <c r="C57" s="112" t="s">
        <v>118</v>
      </c>
      <c r="D57" s="111" t="s">
        <v>1043</v>
      </c>
      <c r="E57" s="110" t="s">
        <v>254</v>
      </c>
      <c r="F57" s="112" t="s">
        <v>118</v>
      </c>
      <c r="G57" s="111" t="s">
        <v>1043</v>
      </c>
      <c r="H57" s="110" t="s">
        <v>254</v>
      </c>
      <c r="I57" s="112" t="s">
        <v>118</v>
      </c>
      <c r="J57" s="111" t="s">
        <v>1043</v>
      </c>
      <c r="K57" s="110" t="s">
        <v>254</v>
      </c>
      <c r="L57" s="112" t="s">
        <v>118</v>
      </c>
      <c r="M57" s="111" t="s">
        <v>1043</v>
      </c>
      <c r="N57" s="110" t="s">
        <v>254</v>
      </c>
      <c r="O57" s="112" t="s">
        <v>118</v>
      </c>
      <c r="P57" s="111" t="s">
        <v>1043</v>
      </c>
      <c r="Q57" s="110" t="s">
        <v>254</v>
      </c>
    </row>
    <row r="58" spans="1:17" ht="13.5">
      <c r="A58" s="500"/>
      <c r="B58" s="111" t="s">
        <v>813</v>
      </c>
      <c r="C58" s="113"/>
      <c r="D58" s="114"/>
      <c r="E58" s="115"/>
      <c r="F58" s="113"/>
      <c r="G58" s="114"/>
      <c r="H58" s="115"/>
      <c r="I58" s="113"/>
      <c r="J58" s="114"/>
      <c r="K58" s="115"/>
      <c r="L58" s="113"/>
      <c r="M58" s="114"/>
      <c r="N58" s="115"/>
      <c r="O58" s="113"/>
      <c r="P58" s="114"/>
      <c r="Q58" s="115"/>
    </row>
    <row r="59" spans="1:17" ht="13.5">
      <c r="A59" s="500"/>
      <c r="B59" s="111" t="s">
        <v>392</v>
      </c>
      <c r="C59" s="113"/>
      <c r="D59" s="114"/>
      <c r="E59" s="115"/>
      <c r="F59" s="113"/>
      <c r="G59" s="114"/>
      <c r="H59" s="115"/>
      <c r="I59" s="113"/>
      <c r="J59" s="114"/>
      <c r="K59" s="115"/>
      <c r="L59" s="113"/>
      <c r="M59" s="114"/>
      <c r="N59" s="115"/>
      <c r="O59" s="113"/>
      <c r="P59" s="114"/>
      <c r="Q59" s="115"/>
    </row>
    <row r="60" spans="1:17" ht="13.5">
      <c r="A60" s="500"/>
      <c r="B60" s="111" t="s">
        <v>393</v>
      </c>
      <c r="C60" s="113"/>
      <c r="D60" s="114"/>
      <c r="E60" s="115"/>
      <c r="F60" s="113"/>
      <c r="G60" s="114"/>
      <c r="H60" s="115"/>
      <c r="I60" s="113"/>
      <c r="J60" s="114"/>
      <c r="K60" s="115"/>
      <c r="L60" s="113"/>
      <c r="M60" s="114"/>
      <c r="N60" s="115"/>
      <c r="O60" s="113"/>
      <c r="P60" s="114"/>
      <c r="Q60" s="115"/>
    </row>
    <row r="61" spans="1:17" ht="13.5">
      <c r="A61" s="500"/>
      <c r="B61" s="111" t="s">
        <v>10</v>
      </c>
      <c r="C61" s="113"/>
      <c r="D61" s="114"/>
      <c r="E61" s="115"/>
      <c r="F61" s="113"/>
      <c r="G61" s="114"/>
      <c r="H61" s="115"/>
      <c r="I61" s="113"/>
      <c r="J61" s="114"/>
      <c r="K61" s="115"/>
      <c r="L61" s="113"/>
      <c r="M61" s="114"/>
      <c r="N61" s="115"/>
      <c r="O61" s="113"/>
      <c r="P61" s="114"/>
      <c r="Q61" s="115"/>
    </row>
    <row r="62" spans="1:17" ht="13.5">
      <c r="A62" s="500"/>
      <c r="B62" s="111" t="s">
        <v>11</v>
      </c>
      <c r="C62" s="113"/>
      <c r="D62" s="114"/>
      <c r="E62" s="115"/>
      <c r="F62" s="113"/>
      <c r="G62" s="114"/>
      <c r="H62" s="115"/>
      <c r="I62" s="113"/>
      <c r="J62" s="114"/>
      <c r="K62" s="115"/>
      <c r="L62" s="113"/>
      <c r="M62" s="114"/>
      <c r="N62" s="115"/>
      <c r="O62" s="113"/>
      <c r="P62" s="114"/>
      <c r="Q62" s="115"/>
    </row>
    <row r="63" spans="1:17" ht="13.5">
      <c r="A63" s="500"/>
      <c r="B63" s="111" t="s">
        <v>12</v>
      </c>
      <c r="C63" s="113"/>
      <c r="D63" s="114"/>
      <c r="E63" s="115"/>
      <c r="F63" s="113"/>
      <c r="G63" s="114"/>
      <c r="H63" s="115"/>
      <c r="I63" s="113"/>
      <c r="J63" s="114"/>
      <c r="K63" s="115"/>
      <c r="L63" s="113"/>
      <c r="M63" s="114"/>
      <c r="N63" s="115"/>
      <c r="O63" s="113"/>
      <c r="P63" s="114"/>
      <c r="Q63" s="115"/>
    </row>
    <row r="64" spans="1:17" ht="13.5">
      <c r="A64" s="500"/>
      <c r="B64" s="111" t="s">
        <v>117</v>
      </c>
      <c r="C64" s="113"/>
      <c r="D64" s="114"/>
      <c r="E64" s="115"/>
      <c r="F64" s="113"/>
      <c r="G64" s="114"/>
      <c r="H64" s="115"/>
      <c r="I64" s="113"/>
      <c r="J64" s="114"/>
      <c r="K64" s="115"/>
      <c r="L64" s="113"/>
      <c r="M64" s="114"/>
      <c r="N64" s="115"/>
      <c r="O64" s="113"/>
      <c r="P64" s="114"/>
      <c r="Q64" s="115"/>
    </row>
    <row r="65" spans="1:17" ht="14.25" thickBot="1">
      <c r="A65" s="501"/>
      <c r="B65" s="111" t="s">
        <v>54</v>
      </c>
      <c r="C65" s="120"/>
      <c r="D65" s="121"/>
      <c r="E65" s="122"/>
      <c r="F65" s="120"/>
      <c r="G65" s="121"/>
      <c r="H65" s="122"/>
      <c r="I65" s="120"/>
      <c r="J65" s="121"/>
      <c r="K65" s="122"/>
      <c r="L65" s="120"/>
      <c r="M65" s="121"/>
      <c r="N65" s="122"/>
      <c r="O65" s="120"/>
      <c r="P65" s="121"/>
      <c r="Q65" s="122"/>
    </row>
    <row r="66" spans="1:17" ht="19.5" customHeight="1" thickBot="1" thickTop="1">
      <c r="A66" s="499" t="s">
        <v>1117</v>
      </c>
      <c r="B66" s="251"/>
      <c r="C66" s="496" t="s">
        <v>1162</v>
      </c>
      <c r="D66" s="497"/>
      <c r="E66" s="498"/>
      <c r="F66" s="497" t="s">
        <v>1163</v>
      </c>
      <c r="G66" s="497"/>
      <c r="H66" s="497"/>
      <c r="I66" s="496" t="s">
        <v>1164</v>
      </c>
      <c r="J66" s="497"/>
      <c r="K66" s="498"/>
      <c r="L66" s="497" t="s">
        <v>1165</v>
      </c>
      <c r="M66" s="497"/>
      <c r="N66" s="497"/>
      <c r="O66" s="496" t="s">
        <v>1166</v>
      </c>
      <c r="P66" s="497"/>
      <c r="Q66" s="498"/>
    </row>
    <row r="67" spans="1:17" ht="14.25" thickTop="1">
      <c r="A67" s="500"/>
      <c r="B67" s="111" t="s">
        <v>131</v>
      </c>
      <c r="C67" s="486"/>
      <c r="D67" s="487"/>
      <c r="E67" s="110"/>
      <c r="F67" s="486"/>
      <c r="G67" s="487"/>
      <c r="H67" s="110"/>
      <c r="I67" s="486"/>
      <c r="J67" s="487"/>
      <c r="K67" s="110"/>
      <c r="L67" s="486"/>
      <c r="M67" s="487"/>
      <c r="N67" s="110"/>
      <c r="O67" s="486"/>
      <c r="P67" s="487"/>
      <c r="Q67" s="110"/>
    </row>
    <row r="68" spans="1:46" s="109" customFormat="1" ht="16.5">
      <c r="A68" s="500"/>
      <c r="B68" s="111" t="s">
        <v>130</v>
      </c>
      <c r="C68" s="484">
        <f>IF(C67="","",VLOOKUP(C67,'学校番号一覧'!$A$1:$B$570,2,TRUE))</f>
      </c>
      <c r="D68" s="485"/>
      <c r="E68" s="110"/>
      <c r="F68" s="484">
        <f>IF(F67="","",VLOOKUP(F67,'学校番号一覧'!$A$1:$B$570,2,TRUE))</f>
      </c>
      <c r="G68" s="485"/>
      <c r="H68" s="110"/>
      <c r="I68" s="484">
        <f>IF(I67="","",VLOOKUP(I67,'学校番号一覧'!$A$1:$B$570,2,TRUE))</f>
      </c>
      <c r="J68" s="485"/>
      <c r="K68" s="110"/>
      <c r="L68" s="484">
        <f>IF(L67="","",VLOOKUP(L67,'学校番号一覧'!$A$1:$B$570,2,TRUE))</f>
      </c>
      <c r="M68" s="485"/>
      <c r="N68" s="111"/>
      <c r="O68" s="484">
        <f>IF(O67="","",VLOOKUP(O67,'学校番号一覧'!$A$1:$B$570,2,TRUE))</f>
      </c>
      <c r="P68" s="485"/>
      <c r="Q68" s="110"/>
      <c r="AT68" s="253"/>
    </row>
    <row r="69" spans="1:17" ht="13.5">
      <c r="A69" s="500"/>
      <c r="B69" s="111"/>
      <c r="C69" s="112" t="s">
        <v>118</v>
      </c>
      <c r="D69" s="111" t="s">
        <v>1043</v>
      </c>
      <c r="E69" s="110" t="s">
        <v>254</v>
      </c>
      <c r="F69" s="112" t="s">
        <v>118</v>
      </c>
      <c r="G69" s="111" t="s">
        <v>1043</v>
      </c>
      <c r="H69" s="110" t="s">
        <v>254</v>
      </c>
      <c r="I69" s="112" t="s">
        <v>118</v>
      </c>
      <c r="J69" s="111" t="s">
        <v>1043</v>
      </c>
      <c r="K69" s="110" t="s">
        <v>254</v>
      </c>
      <c r="L69" s="112" t="s">
        <v>118</v>
      </c>
      <c r="M69" s="111" t="s">
        <v>1043</v>
      </c>
      <c r="N69" s="110" t="s">
        <v>254</v>
      </c>
      <c r="O69" s="112" t="s">
        <v>118</v>
      </c>
      <c r="P69" s="111" t="s">
        <v>1043</v>
      </c>
      <c r="Q69" s="110" t="s">
        <v>254</v>
      </c>
    </row>
    <row r="70" spans="1:17" ht="13.5">
      <c r="A70" s="500"/>
      <c r="B70" s="111" t="s">
        <v>813</v>
      </c>
      <c r="C70" s="113"/>
      <c r="D70" s="114"/>
      <c r="E70" s="115"/>
      <c r="F70" s="113"/>
      <c r="G70" s="114"/>
      <c r="H70" s="115"/>
      <c r="I70" s="113"/>
      <c r="J70" s="114"/>
      <c r="K70" s="115"/>
      <c r="L70" s="113"/>
      <c r="M70" s="114"/>
      <c r="N70" s="115"/>
      <c r="O70" s="113"/>
      <c r="P70" s="114"/>
      <c r="Q70" s="115"/>
    </row>
    <row r="71" spans="1:17" ht="13.5">
      <c r="A71" s="500"/>
      <c r="B71" s="111" t="s">
        <v>392</v>
      </c>
      <c r="C71" s="113"/>
      <c r="D71" s="114"/>
      <c r="E71" s="115"/>
      <c r="F71" s="113"/>
      <c r="G71" s="114"/>
      <c r="H71" s="115"/>
      <c r="I71" s="113"/>
      <c r="J71" s="114"/>
      <c r="K71" s="115"/>
      <c r="L71" s="113"/>
      <c r="M71" s="114"/>
      <c r="N71" s="115"/>
      <c r="O71" s="113"/>
      <c r="P71" s="114"/>
      <c r="Q71" s="115"/>
    </row>
    <row r="72" spans="1:17" ht="13.5">
      <c r="A72" s="500"/>
      <c r="B72" s="111" t="s">
        <v>393</v>
      </c>
      <c r="C72" s="113"/>
      <c r="D72" s="114"/>
      <c r="E72" s="115"/>
      <c r="F72" s="113"/>
      <c r="G72" s="114"/>
      <c r="H72" s="115"/>
      <c r="I72" s="113"/>
      <c r="J72" s="114"/>
      <c r="K72" s="115"/>
      <c r="L72" s="113"/>
      <c r="M72" s="114"/>
      <c r="N72" s="115"/>
      <c r="O72" s="113"/>
      <c r="P72" s="114"/>
      <c r="Q72" s="115"/>
    </row>
    <row r="73" spans="1:17" ht="13.5">
      <c r="A73" s="500"/>
      <c r="B73" s="111" t="s">
        <v>10</v>
      </c>
      <c r="C73" s="113"/>
      <c r="D73" s="114"/>
      <c r="E73" s="115"/>
      <c r="F73" s="113"/>
      <c r="G73" s="114"/>
      <c r="H73" s="115"/>
      <c r="I73" s="113"/>
      <c r="J73" s="114"/>
      <c r="K73" s="115"/>
      <c r="L73" s="113"/>
      <c r="M73" s="114"/>
      <c r="N73" s="115"/>
      <c r="O73" s="113"/>
      <c r="P73" s="114"/>
      <c r="Q73" s="115"/>
    </row>
    <row r="74" spans="1:17" ht="13.5">
      <c r="A74" s="500"/>
      <c r="B74" s="111" t="s">
        <v>11</v>
      </c>
      <c r="C74" s="113"/>
      <c r="D74" s="114"/>
      <c r="E74" s="115"/>
      <c r="F74" s="113"/>
      <c r="G74" s="114"/>
      <c r="H74" s="115"/>
      <c r="I74" s="113"/>
      <c r="J74" s="114"/>
      <c r="K74" s="115"/>
      <c r="L74" s="113"/>
      <c r="M74" s="114"/>
      <c r="N74" s="115"/>
      <c r="O74" s="113"/>
      <c r="P74" s="114"/>
      <c r="Q74" s="115"/>
    </row>
    <row r="75" spans="1:17" ht="13.5">
      <c r="A75" s="500"/>
      <c r="B75" s="111" t="s">
        <v>12</v>
      </c>
      <c r="C75" s="113"/>
      <c r="D75" s="114"/>
      <c r="E75" s="115"/>
      <c r="F75" s="113"/>
      <c r="G75" s="114"/>
      <c r="H75" s="115"/>
      <c r="I75" s="113"/>
      <c r="J75" s="114"/>
      <c r="K75" s="115"/>
      <c r="L75" s="113"/>
      <c r="M75" s="114"/>
      <c r="N75" s="115"/>
      <c r="O75" s="113"/>
      <c r="P75" s="114"/>
      <c r="Q75" s="115"/>
    </row>
    <row r="76" spans="1:17" ht="13.5">
      <c r="A76" s="500"/>
      <c r="B76" s="111" t="s">
        <v>117</v>
      </c>
      <c r="C76" s="113"/>
      <c r="D76" s="114"/>
      <c r="E76" s="115"/>
      <c r="F76" s="113"/>
      <c r="G76" s="114"/>
      <c r="H76" s="115"/>
      <c r="I76" s="113"/>
      <c r="J76" s="114"/>
      <c r="K76" s="115"/>
      <c r="L76" s="113"/>
      <c r="M76" s="114"/>
      <c r="N76" s="115"/>
      <c r="O76" s="113"/>
      <c r="P76" s="114"/>
      <c r="Q76" s="115"/>
    </row>
    <row r="77" spans="1:17" ht="14.25" thickBot="1">
      <c r="A77" s="501"/>
      <c r="B77" s="111" t="s">
        <v>54</v>
      </c>
      <c r="C77" s="120"/>
      <c r="D77" s="121"/>
      <c r="E77" s="122"/>
      <c r="F77" s="120"/>
      <c r="G77" s="121"/>
      <c r="H77" s="122"/>
      <c r="I77" s="120"/>
      <c r="J77" s="121"/>
      <c r="K77" s="122"/>
      <c r="L77" s="120"/>
      <c r="M77" s="121"/>
      <c r="N77" s="122"/>
      <c r="O77" s="120"/>
      <c r="P77" s="123"/>
      <c r="Q77" s="122"/>
    </row>
    <row r="78" spans="1:17" ht="19.5" customHeight="1" thickBot="1" thickTop="1">
      <c r="A78" s="499" t="s">
        <v>1117</v>
      </c>
      <c r="B78" s="251"/>
      <c r="C78" s="496" t="s">
        <v>1167</v>
      </c>
      <c r="D78" s="497"/>
      <c r="E78" s="498"/>
      <c r="F78" s="497" t="s">
        <v>1168</v>
      </c>
      <c r="G78" s="497"/>
      <c r="H78" s="497"/>
      <c r="I78" s="496" t="s">
        <v>1169</v>
      </c>
      <c r="J78" s="497"/>
      <c r="K78" s="498"/>
      <c r="L78" s="497" t="s">
        <v>1170</v>
      </c>
      <c r="M78" s="497"/>
      <c r="N78" s="497"/>
      <c r="O78" s="496" t="s">
        <v>1171</v>
      </c>
      <c r="P78" s="497"/>
      <c r="Q78" s="498"/>
    </row>
    <row r="79" spans="1:17" ht="14.25" thickTop="1">
      <c r="A79" s="500"/>
      <c r="B79" s="111" t="s">
        <v>131</v>
      </c>
      <c r="C79" s="486"/>
      <c r="D79" s="487"/>
      <c r="E79" s="110"/>
      <c r="F79" s="486"/>
      <c r="G79" s="487"/>
      <c r="H79" s="110"/>
      <c r="I79" s="486"/>
      <c r="J79" s="487"/>
      <c r="K79" s="110"/>
      <c r="L79" s="486"/>
      <c r="M79" s="487"/>
      <c r="N79" s="110"/>
      <c r="O79" s="486"/>
      <c r="P79" s="487"/>
      <c r="Q79" s="110"/>
    </row>
    <row r="80" spans="1:46" s="109" customFormat="1" ht="16.5">
      <c r="A80" s="500"/>
      <c r="B80" s="111" t="s">
        <v>130</v>
      </c>
      <c r="C80" s="484">
        <f>IF(C79="","",VLOOKUP(C79,'学校番号一覧'!$A$1:$B$570,2,TRUE))</f>
      </c>
      <c r="D80" s="485"/>
      <c r="E80" s="110"/>
      <c r="F80" s="484">
        <f>IF(F79="","",VLOOKUP(F79,'学校番号一覧'!$A$1:$B$570,2,TRUE))</f>
      </c>
      <c r="G80" s="485"/>
      <c r="H80" s="110"/>
      <c r="I80" s="484">
        <f>IF(I79="","",VLOOKUP(I79,'学校番号一覧'!$A$1:$B$570,2,TRUE))</f>
      </c>
      <c r="J80" s="485"/>
      <c r="K80" s="110"/>
      <c r="L80" s="484">
        <f>IF(L79="","",VLOOKUP(L79,'学校番号一覧'!$A$1:$B$570,2,TRUE))</f>
      </c>
      <c r="M80" s="485"/>
      <c r="N80" s="111"/>
      <c r="O80" s="484">
        <f>IF(O79="","",VLOOKUP(O79,'学校番号一覧'!$A$1:$B$570,2,TRUE))</f>
      </c>
      <c r="P80" s="485"/>
      <c r="Q80" s="110"/>
      <c r="AT80" s="253"/>
    </row>
    <row r="81" spans="1:17" ht="13.5">
      <c r="A81" s="500"/>
      <c r="B81" s="111"/>
      <c r="C81" s="112" t="s">
        <v>118</v>
      </c>
      <c r="D81" s="111" t="s">
        <v>1043</v>
      </c>
      <c r="E81" s="110" t="s">
        <v>254</v>
      </c>
      <c r="F81" s="112" t="s">
        <v>118</v>
      </c>
      <c r="G81" s="111" t="s">
        <v>1043</v>
      </c>
      <c r="H81" s="110" t="s">
        <v>254</v>
      </c>
      <c r="I81" s="112" t="s">
        <v>118</v>
      </c>
      <c r="J81" s="111" t="s">
        <v>1043</v>
      </c>
      <c r="K81" s="110" t="s">
        <v>254</v>
      </c>
      <c r="L81" s="112" t="s">
        <v>118</v>
      </c>
      <c r="M81" s="111" t="s">
        <v>1043</v>
      </c>
      <c r="N81" s="110" t="s">
        <v>254</v>
      </c>
      <c r="O81" s="112" t="s">
        <v>118</v>
      </c>
      <c r="P81" s="111" t="s">
        <v>1043</v>
      </c>
      <c r="Q81" s="110" t="s">
        <v>254</v>
      </c>
    </row>
    <row r="82" spans="1:17" ht="13.5">
      <c r="A82" s="500"/>
      <c r="B82" s="111" t="s">
        <v>813</v>
      </c>
      <c r="C82" s="113"/>
      <c r="D82" s="114"/>
      <c r="E82" s="115"/>
      <c r="F82" s="113"/>
      <c r="G82" s="114"/>
      <c r="H82" s="115"/>
      <c r="I82" s="113"/>
      <c r="J82" s="114"/>
      <c r="K82" s="115"/>
      <c r="L82" s="113"/>
      <c r="M82" s="114"/>
      <c r="N82" s="115"/>
      <c r="O82" s="113"/>
      <c r="P82" s="114"/>
      <c r="Q82" s="115"/>
    </row>
    <row r="83" spans="1:17" ht="13.5">
      <c r="A83" s="500"/>
      <c r="B83" s="111" t="s">
        <v>392</v>
      </c>
      <c r="C83" s="113"/>
      <c r="D83" s="114"/>
      <c r="E83" s="115"/>
      <c r="F83" s="113"/>
      <c r="G83" s="114"/>
      <c r="H83" s="115"/>
      <c r="I83" s="113"/>
      <c r="J83" s="114"/>
      <c r="K83" s="115"/>
      <c r="L83" s="113"/>
      <c r="M83" s="114"/>
      <c r="N83" s="115"/>
      <c r="O83" s="113"/>
      <c r="P83" s="114"/>
      <c r="Q83" s="115"/>
    </row>
    <row r="84" spans="1:17" ht="13.5">
      <c r="A84" s="500"/>
      <c r="B84" s="111" t="s">
        <v>393</v>
      </c>
      <c r="C84" s="113"/>
      <c r="D84" s="114"/>
      <c r="E84" s="115"/>
      <c r="F84" s="113"/>
      <c r="G84" s="114"/>
      <c r="H84" s="115"/>
      <c r="I84" s="113"/>
      <c r="J84" s="114"/>
      <c r="K84" s="115"/>
      <c r="L84" s="113"/>
      <c r="M84" s="114"/>
      <c r="N84" s="115"/>
      <c r="O84" s="113"/>
      <c r="P84" s="114"/>
      <c r="Q84" s="115"/>
    </row>
    <row r="85" spans="1:17" ht="13.5">
      <c r="A85" s="500"/>
      <c r="B85" s="111" t="s">
        <v>10</v>
      </c>
      <c r="C85" s="113"/>
      <c r="D85" s="114"/>
      <c r="E85" s="115"/>
      <c r="F85" s="113"/>
      <c r="G85" s="114"/>
      <c r="H85" s="115"/>
      <c r="I85" s="113"/>
      <c r="J85" s="114"/>
      <c r="K85" s="115"/>
      <c r="L85" s="113"/>
      <c r="M85" s="114"/>
      <c r="N85" s="115"/>
      <c r="O85" s="113"/>
      <c r="P85" s="114"/>
      <c r="Q85" s="115"/>
    </row>
    <row r="86" spans="1:17" ht="13.5">
      <c r="A86" s="500"/>
      <c r="B86" s="111" t="s">
        <v>11</v>
      </c>
      <c r="C86" s="113"/>
      <c r="D86" s="114"/>
      <c r="E86" s="115"/>
      <c r="F86" s="113"/>
      <c r="G86" s="114"/>
      <c r="H86" s="115"/>
      <c r="I86" s="113"/>
      <c r="J86" s="114"/>
      <c r="K86" s="115"/>
      <c r="L86" s="113"/>
      <c r="M86" s="114"/>
      <c r="N86" s="115"/>
      <c r="O86" s="113"/>
      <c r="P86" s="114"/>
      <c r="Q86" s="115"/>
    </row>
    <row r="87" spans="1:17" ht="13.5">
      <c r="A87" s="500"/>
      <c r="B87" s="111" t="s">
        <v>12</v>
      </c>
      <c r="C87" s="113"/>
      <c r="D87" s="114"/>
      <c r="E87" s="115"/>
      <c r="F87" s="113"/>
      <c r="G87" s="114"/>
      <c r="H87" s="115"/>
      <c r="I87" s="113"/>
      <c r="J87" s="114"/>
      <c r="K87" s="115"/>
      <c r="L87" s="113"/>
      <c r="M87" s="114"/>
      <c r="N87" s="115"/>
      <c r="O87" s="113"/>
      <c r="P87" s="114"/>
      <c r="Q87" s="115"/>
    </row>
    <row r="88" spans="1:17" ht="13.5">
      <c r="A88" s="500"/>
      <c r="B88" s="111" t="s">
        <v>117</v>
      </c>
      <c r="C88" s="113"/>
      <c r="D88" s="114"/>
      <c r="E88" s="115"/>
      <c r="F88" s="113"/>
      <c r="G88" s="114"/>
      <c r="H88" s="115"/>
      <c r="I88" s="113"/>
      <c r="J88" s="114"/>
      <c r="K88" s="115"/>
      <c r="L88" s="113"/>
      <c r="M88" s="114"/>
      <c r="N88" s="115"/>
      <c r="O88" s="113"/>
      <c r="P88" s="114"/>
      <c r="Q88" s="115"/>
    </row>
    <row r="89" spans="1:17" ht="14.25" thickBot="1">
      <c r="A89" s="501"/>
      <c r="B89" s="111" t="s">
        <v>54</v>
      </c>
      <c r="C89" s="120"/>
      <c r="D89" s="121"/>
      <c r="E89" s="122"/>
      <c r="F89" s="120"/>
      <c r="G89" s="121"/>
      <c r="H89" s="122"/>
      <c r="I89" s="120"/>
      <c r="J89" s="121"/>
      <c r="K89" s="122"/>
      <c r="L89" s="268"/>
      <c r="M89" s="124"/>
      <c r="N89" s="266"/>
      <c r="O89" s="120"/>
      <c r="P89" s="123"/>
      <c r="Q89" s="122"/>
    </row>
    <row r="90" spans="1:17" ht="19.5" customHeight="1" thickBot="1" thickTop="1">
      <c r="A90" s="499" t="s">
        <v>1117</v>
      </c>
      <c r="B90" s="251"/>
      <c r="C90" s="504" t="s">
        <v>1172</v>
      </c>
      <c r="D90" s="502"/>
      <c r="E90" s="503"/>
      <c r="F90" s="497" t="s">
        <v>1173</v>
      </c>
      <c r="G90" s="497"/>
      <c r="H90" s="497"/>
      <c r="I90" s="496" t="s">
        <v>1174</v>
      </c>
      <c r="J90" s="497"/>
      <c r="K90" s="498"/>
      <c r="L90" s="497" t="s">
        <v>1175</v>
      </c>
      <c r="M90" s="497"/>
      <c r="N90" s="497"/>
      <c r="O90" s="496" t="s">
        <v>1176</v>
      </c>
      <c r="P90" s="497"/>
      <c r="Q90" s="498"/>
    </row>
    <row r="91" spans="1:17" ht="14.25" thickTop="1">
      <c r="A91" s="500"/>
      <c r="B91" s="111" t="s">
        <v>131</v>
      </c>
      <c r="C91" s="486"/>
      <c r="D91" s="487"/>
      <c r="E91" s="110"/>
      <c r="F91" s="486"/>
      <c r="G91" s="487"/>
      <c r="H91" s="110"/>
      <c r="I91" s="486"/>
      <c r="J91" s="487"/>
      <c r="K91" s="110"/>
      <c r="L91" s="486"/>
      <c r="M91" s="487"/>
      <c r="N91" s="110"/>
      <c r="O91" s="486"/>
      <c r="P91" s="487"/>
      <c r="Q91" s="110"/>
    </row>
    <row r="92" spans="1:46" s="109" customFormat="1" ht="16.5">
      <c r="A92" s="500"/>
      <c r="B92" s="111" t="s">
        <v>130</v>
      </c>
      <c r="C92" s="484">
        <f>IF(C91="","",VLOOKUP(C91,'学校番号一覧'!$A$1:$B$570,2,TRUE))</f>
      </c>
      <c r="D92" s="485"/>
      <c r="E92" s="110"/>
      <c r="F92" s="484">
        <f>IF(F91="","",VLOOKUP(F91,'学校番号一覧'!$A$1:$B$570,2,TRUE))</f>
      </c>
      <c r="G92" s="485"/>
      <c r="H92" s="110"/>
      <c r="I92" s="484">
        <f>IF(I91="","",VLOOKUP(I91,'学校番号一覧'!$A$1:$B$570,2,TRUE))</f>
      </c>
      <c r="J92" s="485"/>
      <c r="K92" s="110"/>
      <c r="L92" s="484">
        <f>IF(L91="","",VLOOKUP(L91,'学校番号一覧'!$A$1:$B$570,2,TRUE))</f>
      </c>
      <c r="M92" s="485"/>
      <c r="N92" s="111"/>
      <c r="O92" s="484">
        <f>IF(O91="","",VLOOKUP(O91,'学校番号一覧'!$A$1:$B$570,2,TRUE))</f>
      </c>
      <c r="P92" s="485"/>
      <c r="Q92" s="110"/>
      <c r="AT92" s="253"/>
    </row>
    <row r="93" spans="1:17" ht="13.5">
      <c r="A93" s="500"/>
      <c r="B93" s="111"/>
      <c r="C93" s="112" t="s">
        <v>118</v>
      </c>
      <c r="D93" s="111" t="s">
        <v>1043</v>
      </c>
      <c r="E93" s="110" t="s">
        <v>254</v>
      </c>
      <c r="F93" s="112" t="s">
        <v>118</v>
      </c>
      <c r="G93" s="111" t="s">
        <v>1043</v>
      </c>
      <c r="H93" s="110" t="s">
        <v>254</v>
      </c>
      <c r="I93" s="112" t="s">
        <v>118</v>
      </c>
      <c r="J93" s="111" t="s">
        <v>1043</v>
      </c>
      <c r="K93" s="110" t="s">
        <v>254</v>
      </c>
      <c r="L93" s="112" t="s">
        <v>118</v>
      </c>
      <c r="M93" s="111" t="s">
        <v>1043</v>
      </c>
      <c r="N93" s="110" t="s">
        <v>254</v>
      </c>
      <c r="O93" s="112" t="s">
        <v>118</v>
      </c>
      <c r="P93" s="111" t="s">
        <v>1043</v>
      </c>
      <c r="Q93" s="110" t="s">
        <v>254</v>
      </c>
    </row>
    <row r="94" spans="1:17" ht="13.5">
      <c r="A94" s="500"/>
      <c r="B94" s="111" t="s">
        <v>813</v>
      </c>
      <c r="C94" s="113"/>
      <c r="D94" s="114"/>
      <c r="E94" s="115"/>
      <c r="F94" s="113"/>
      <c r="G94" s="114"/>
      <c r="H94" s="115"/>
      <c r="I94" s="113"/>
      <c r="J94" s="114"/>
      <c r="K94" s="115"/>
      <c r="L94" s="113"/>
      <c r="M94" s="114"/>
      <c r="N94" s="115"/>
      <c r="O94" s="113"/>
      <c r="P94" s="114"/>
      <c r="Q94" s="115"/>
    </row>
    <row r="95" spans="1:17" ht="13.5">
      <c r="A95" s="500"/>
      <c r="B95" s="111" t="s">
        <v>392</v>
      </c>
      <c r="C95" s="113"/>
      <c r="D95" s="114"/>
      <c r="E95" s="115"/>
      <c r="F95" s="113"/>
      <c r="G95" s="114"/>
      <c r="H95" s="115"/>
      <c r="I95" s="113"/>
      <c r="J95" s="114"/>
      <c r="K95" s="115"/>
      <c r="L95" s="113"/>
      <c r="M95" s="114"/>
      <c r="N95" s="115"/>
      <c r="O95" s="113"/>
      <c r="P95" s="114"/>
      <c r="Q95" s="115"/>
    </row>
    <row r="96" spans="1:17" ht="13.5">
      <c r="A96" s="500"/>
      <c r="B96" s="111" t="s">
        <v>393</v>
      </c>
      <c r="C96" s="113"/>
      <c r="D96" s="114"/>
      <c r="E96" s="115"/>
      <c r="F96" s="113"/>
      <c r="G96" s="114"/>
      <c r="H96" s="115"/>
      <c r="I96" s="113"/>
      <c r="J96" s="114"/>
      <c r="K96" s="115"/>
      <c r="L96" s="113"/>
      <c r="M96" s="114"/>
      <c r="N96" s="115"/>
      <c r="O96" s="113"/>
      <c r="P96" s="114"/>
      <c r="Q96" s="115"/>
    </row>
    <row r="97" spans="1:17" ht="13.5">
      <c r="A97" s="500"/>
      <c r="B97" s="111" t="s">
        <v>10</v>
      </c>
      <c r="C97" s="113"/>
      <c r="D97" s="114"/>
      <c r="E97" s="115"/>
      <c r="F97" s="113"/>
      <c r="G97" s="114"/>
      <c r="H97" s="115"/>
      <c r="I97" s="113"/>
      <c r="J97" s="114"/>
      <c r="K97" s="115"/>
      <c r="L97" s="113"/>
      <c r="M97" s="114"/>
      <c r="N97" s="115"/>
      <c r="O97" s="113"/>
      <c r="P97" s="114"/>
      <c r="Q97" s="115"/>
    </row>
    <row r="98" spans="1:17" ht="13.5">
      <c r="A98" s="500"/>
      <c r="B98" s="111" t="s">
        <v>11</v>
      </c>
      <c r="C98" s="113"/>
      <c r="D98" s="114"/>
      <c r="E98" s="115"/>
      <c r="F98" s="113"/>
      <c r="G98" s="114"/>
      <c r="H98" s="115"/>
      <c r="I98" s="113"/>
      <c r="J98" s="114"/>
      <c r="K98" s="115"/>
      <c r="L98" s="113"/>
      <c r="M98" s="114"/>
      <c r="N98" s="115"/>
      <c r="O98" s="113"/>
      <c r="P98" s="114"/>
      <c r="Q98" s="115"/>
    </row>
    <row r="99" spans="1:17" ht="13.5">
      <c r="A99" s="500"/>
      <c r="B99" s="111" t="s">
        <v>12</v>
      </c>
      <c r="C99" s="113"/>
      <c r="D99" s="114"/>
      <c r="E99" s="115"/>
      <c r="F99" s="113"/>
      <c r="G99" s="114"/>
      <c r="H99" s="115"/>
      <c r="I99" s="113"/>
      <c r="J99" s="114"/>
      <c r="K99" s="115"/>
      <c r="L99" s="113"/>
      <c r="M99" s="114"/>
      <c r="N99" s="115"/>
      <c r="O99" s="113"/>
      <c r="P99" s="114"/>
      <c r="Q99" s="115"/>
    </row>
    <row r="100" spans="1:17" ht="13.5">
      <c r="A100" s="500"/>
      <c r="B100" s="111" t="s">
        <v>117</v>
      </c>
      <c r="C100" s="113"/>
      <c r="D100" s="114"/>
      <c r="E100" s="115"/>
      <c r="F100" s="113"/>
      <c r="G100" s="114"/>
      <c r="H100" s="115"/>
      <c r="I100" s="113"/>
      <c r="J100" s="114"/>
      <c r="K100" s="115"/>
      <c r="L100" s="113"/>
      <c r="M100" s="114"/>
      <c r="N100" s="115"/>
      <c r="O100" s="113"/>
      <c r="P100" s="114"/>
      <c r="Q100" s="115"/>
    </row>
    <row r="101" spans="1:17" ht="14.25" thickBot="1">
      <c r="A101" s="501"/>
      <c r="B101" s="111" t="s">
        <v>54</v>
      </c>
      <c r="C101" s="125"/>
      <c r="D101" s="126"/>
      <c r="E101" s="127"/>
      <c r="F101" s="120"/>
      <c r="G101" s="121"/>
      <c r="H101" s="122"/>
      <c r="I101" s="120"/>
      <c r="J101" s="121"/>
      <c r="K101" s="122"/>
      <c r="L101" s="120"/>
      <c r="M101" s="121"/>
      <c r="N101" s="122"/>
      <c r="O101" s="120"/>
      <c r="P101" s="121"/>
      <c r="Q101" s="122"/>
    </row>
    <row r="102" spans="1:17" ht="19.5" customHeight="1" thickBot="1" thickTop="1">
      <c r="A102" s="499" t="s">
        <v>1117</v>
      </c>
      <c r="B102" s="251"/>
      <c r="C102" s="508" t="s">
        <v>1177</v>
      </c>
      <c r="D102" s="509"/>
      <c r="E102" s="510"/>
      <c r="F102" s="497" t="s">
        <v>1178</v>
      </c>
      <c r="G102" s="497"/>
      <c r="H102" s="497"/>
      <c r="I102" s="496" t="s">
        <v>1179</v>
      </c>
      <c r="J102" s="497"/>
      <c r="K102" s="498"/>
      <c r="L102" s="497" t="s">
        <v>1180</v>
      </c>
      <c r="M102" s="497"/>
      <c r="N102" s="497"/>
      <c r="O102" s="496" t="s">
        <v>1181</v>
      </c>
      <c r="P102" s="497"/>
      <c r="Q102" s="498"/>
    </row>
    <row r="103" spans="1:17" ht="14.25" thickTop="1">
      <c r="A103" s="500"/>
      <c r="B103" s="111" t="s">
        <v>131</v>
      </c>
      <c r="C103" s="486"/>
      <c r="D103" s="487"/>
      <c r="E103" s="110"/>
      <c r="F103" s="486"/>
      <c r="G103" s="487"/>
      <c r="H103" s="110"/>
      <c r="I103" s="494"/>
      <c r="J103" s="495"/>
      <c r="K103" s="439"/>
      <c r="L103" s="486"/>
      <c r="M103" s="487"/>
      <c r="N103" s="110"/>
      <c r="O103" s="486"/>
      <c r="P103" s="487"/>
      <c r="Q103" s="110"/>
    </row>
    <row r="104" spans="1:46" s="109" customFormat="1" ht="16.5">
      <c r="A104" s="500"/>
      <c r="B104" s="111" t="s">
        <v>130</v>
      </c>
      <c r="C104" s="484">
        <f>IF(C103="","",VLOOKUP(C103,'学校番号一覧'!$A$1:$B$570,2,TRUE))</f>
      </c>
      <c r="D104" s="485"/>
      <c r="E104" s="110"/>
      <c r="F104" s="484">
        <f>IF(F103="","",VLOOKUP(F103,'学校番号一覧'!$A$1:$B$570,2,TRUE))</f>
      </c>
      <c r="G104" s="485"/>
      <c r="H104" s="110"/>
      <c r="I104" s="484">
        <f>IF(I103="","",VLOOKUP(I103,'学校番号一覧'!$A$1:$B$570,2,TRUE))</f>
      </c>
      <c r="J104" s="485"/>
      <c r="K104" s="110"/>
      <c r="L104" s="484">
        <f>IF(L103="","",VLOOKUP(L103,'学校番号一覧'!$A$1:$B$570,2,TRUE))</f>
      </c>
      <c r="M104" s="485"/>
      <c r="N104" s="111"/>
      <c r="O104" s="484">
        <f>IF(O103="","",VLOOKUP(O103,'学校番号一覧'!$A$1:$B$570,2,TRUE))</f>
      </c>
      <c r="P104" s="485"/>
      <c r="Q104" s="110"/>
      <c r="AT104" s="253"/>
    </row>
    <row r="105" spans="1:17" ht="13.5">
      <c r="A105" s="500"/>
      <c r="B105" s="111"/>
      <c r="C105" s="112" t="s">
        <v>118</v>
      </c>
      <c r="D105" s="111" t="s">
        <v>1043</v>
      </c>
      <c r="E105" s="110" t="s">
        <v>254</v>
      </c>
      <c r="F105" s="112" t="s">
        <v>118</v>
      </c>
      <c r="G105" s="111" t="s">
        <v>1043</v>
      </c>
      <c r="H105" s="110" t="s">
        <v>254</v>
      </c>
      <c r="I105" s="440" t="s">
        <v>118</v>
      </c>
      <c r="J105" s="441" t="s">
        <v>1043</v>
      </c>
      <c r="K105" s="439" t="s">
        <v>254</v>
      </c>
      <c r="L105" s="112" t="s">
        <v>118</v>
      </c>
      <c r="M105" s="111" t="s">
        <v>1043</v>
      </c>
      <c r="N105" s="110" t="s">
        <v>254</v>
      </c>
      <c r="O105" s="112" t="s">
        <v>118</v>
      </c>
      <c r="P105" s="111" t="s">
        <v>1043</v>
      </c>
      <c r="Q105" s="110" t="s">
        <v>254</v>
      </c>
    </row>
    <row r="106" spans="1:17" ht="13.5">
      <c r="A106" s="500"/>
      <c r="B106" s="111" t="s">
        <v>813</v>
      </c>
      <c r="C106" s="113"/>
      <c r="D106" s="114"/>
      <c r="E106" s="115"/>
      <c r="F106" s="113"/>
      <c r="G106" s="114"/>
      <c r="H106" s="115"/>
      <c r="I106" s="442"/>
      <c r="J106" s="443"/>
      <c r="K106" s="444"/>
      <c r="L106" s="113"/>
      <c r="M106" s="114"/>
      <c r="N106" s="115"/>
      <c r="O106" s="113"/>
      <c r="P106" s="114"/>
      <c r="Q106" s="115"/>
    </row>
    <row r="107" spans="1:17" ht="13.5">
      <c r="A107" s="500"/>
      <c r="B107" s="111" t="s">
        <v>392</v>
      </c>
      <c r="C107" s="113"/>
      <c r="D107" s="114"/>
      <c r="E107" s="115"/>
      <c r="F107" s="113"/>
      <c r="G107" s="114"/>
      <c r="H107" s="115"/>
      <c r="I107" s="442"/>
      <c r="J107" s="443"/>
      <c r="K107" s="444"/>
      <c r="L107" s="113"/>
      <c r="M107" s="114"/>
      <c r="N107" s="115"/>
      <c r="O107" s="113"/>
      <c r="P107" s="114"/>
      <c r="Q107" s="115"/>
    </row>
    <row r="108" spans="1:17" ht="13.5">
      <c r="A108" s="500"/>
      <c r="B108" s="111" t="s">
        <v>393</v>
      </c>
      <c r="C108" s="113"/>
      <c r="D108" s="114"/>
      <c r="E108" s="115"/>
      <c r="F108" s="113"/>
      <c r="G108" s="114"/>
      <c r="H108" s="115"/>
      <c r="I108" s="442"/>
      <c r="J108" s="443"/>
      <c r="K108" s="444"/>
      <c r="L108" s="113"/>
      <c r="M108" s="114"/>
      <c r="N108" s="115"/>
      <c r="O108" s="113"/>
      <c r="P108" s="114"/>
      <c r="Q108" s="115"/>
    </row>
    <row r="109" spans="1:17" ht="13.5">
      <c r="A109" s="500"/>
      <c r="B109" s="111" t="s">
        <v>10</v>
      </c>
      <c r="C109" s="113"/>
      <c r="D109" s="114"/>
      <c r="E109" s="115"/>
      <c r="F109" s="113"/>
      <c r="G109" s="114"/>
      <c r="H109" s="115"/>
      <c r="I109" s="442"/>
      <c r="J109" s="443"/>
      <c r="K109" s="444"/>
      <c r="L109" s="113"/>
      <c r="M109" s="114"/>
      <c r="N109" s="115"/>
      <c r="O109" s="113"/>
      <c r="P109" s="114"/>
      <c r="Q109" s="115"/>
    </row>
    <row r="110" spans="1:17" ht="13.5">
      <c r="A110" s="500"/>
      <c r="B110" s="111" t="s">
        <v>11</v>
      </c>
      <c r="C110" s="113"/>
      <c r="D110" s="114"/>
      <c r="E110" s="115"/>
      <c r="F110" s="113"/>
      <c r="G110" s="114"/>
      <c r="H110" s="115"/>
      <c r="I110" s="442"/>
      <c r="J110" s="443"/>
      <c r="K110" s="444"/>
      <c r="L110" s="113"/>
      <c r="M110" s="114"/>
      <c r="N110" s="115"/>
      <c r="O110" s="113"/>
      <c r="P110" s="114"/>
      <c r="Q110" s="115"/>
    </row>
    <row r="111" spans="1:17" ht="13.5">
      <c r="A111" s="500"/>
      <c r="B111" s="111" t="s">
        <v>12</v>
      </c>
      <c r="C111" s="113"/>
      <c r="D111" s="114"/>
      <c r="E111" s="115"/>
      <c r="F111" s="113"/>
      <c r="G111" s="114"/>
      <c r="H111" s="115"/>
      <c r="I111" s="442"/>
      <c r="J111" s="443"/>
      <c r="K111" s="444"/>
      <c r="L111" s="113"/>
      <c r="M111" s="114"/>
      <c r="N111" s="115"/>
      <c r="O111" s="113"/>
      <c r="P111" s="114"/>
      <c r="Q111" s="115"/>
    </row>
    <row r="112" spans="1:17" ht="13.5">
      <c r="A112" s="500"/>
      <c r="B112" s="111" t="s">
        <v>117</v>
      </c>
      <c r="C112" s="113"/>
      <c r="D112" s="114"/>
      <c r="E112" s="115"/>
      <c r="F112" s="113"/>
      <c r="G112" s="114"/>
      <c r="H112" s="115"/>
      <c r="I112" s="442"/>
      <c r="J112" s="443"/>
      <c r="K112" s="444"/>
      <c r="L112" s="113"/>
      <c r="M112" s="114"/>
      <c r="N112" s="115"/>
      <c r="O112" s="113"/>
      <c r="P112" s="114"/>
      <c r="Q112" s="115"/>
    </row>
    <row r="113" spans="1:17" ht="14.25" thickBot="1">
      <c r="A113" s="501"/>
      <c r="B113" s="270" t="s">
        <v>54</v>
      </c>
      <c r="C113" s="120"/>
      <c r="D113" s="121"/>
      <c r="E113" s="122"/>
      <c r="F113" s="120"/>
      <c r="G113" s="121"/>
      <c r="H113" s="122"/>
      <c r="I113" s="445"/>
      <c r="J113" s="446"/>
      <c r="K113" s="447"/>
      <c r="L113" s="120"/>
      <c r="M113" s="121"/>
      <c r="N113" s="122"/>
      <c r="O113" s="120"/>
      <c r="P113" s="121"/>
      <c r="Q113" s="122"/>
    </row>
    <row r="114" spans="1:17" ht="19.5" customHeight="1" thickBot="1" thickTop="1">
      <c r="A114" s="499" t="s">
        <v>1117</v>
      </c>
      <c r="B114" s="251"/>
      <c r="C114" s="496" t="s">
        <v>1182</v>
      </c>
      <c r="D114" s="497"/>
      <c r="E114" s="498"/>
      <c r="F114" s="497" t="s">
        <v>1183</v>
      </c>
      <c r="G114" s="497"/>
      <c r="H114" s="497"/>
      <c r="I114" s="496" t="s">
        <v>1184</v>
      </c>
      <c r="J114" s="497"/>
      <c r="K114" s="498"/>
      <c r="L114" s="497" t="s">
        <v>1185</v>
      </c>
      <c r="M114" s="497"/>
      <c r="N114" s="497"/>
      <c r="O114" s="496" t="s">
        <v>1186</v>
      </c>
      <c r="P114" s="497"/>
      <c r="Q114" s="498"/>
    </row>
    <row r="115" spans="1:17" ht="14.25" thickTop="1">
      <c r="A115" s="500"/>
      <c r="B115" s="111" t="s">
        <v>131</v>
      </c>
      <c r="C115" s="486"/>
      <c r="D115" s="487"/>
      <c r="E115" s="110"/>
      <c r="F115" s="486"/>
      <c r="G115" s="487"/>
      <c r="H115" s="110"/>
      <c r="I115" s="486"/>
      <c r="J115" s="487"/>
      <c r="K115" s="110"/>
      <c r="L115" s="493"/>
      <c r="M115" s="492"/>
      <c r="N115" s="111"/>
      <c r="O115" s="491"/>
      <c r="P115" s="492"/>
      <c r="Q115" s="110"/>
    </row>
    <row r="116" spans="1:46" s="109" customFormat="1" ht="16.5">
      <c r="A116" s="500"/>
      <c r="B116" s="111" t="s">
        <v>130</v>
      </c>
      <c r="C116" s="484">
        <f>IF(C115="","",VLOOKUP(C115,'学校番号一覧'!$A$1:$B$570,2,TRUE))</f>
      </c>
      <c r="D116" s="485"/>
      <c r="E116" s="110"/>
      <c r="F116" s="484">
        <f>IF(F115="","",VLOOKUP(F115,'学校番号一覧'!$A$1:$B$570,2,TRUE))</f>
      </c>
      <c r="G116" s="485"/>
      <c r="H116" s="110"/>
      <c r="I116" s="484">
        <f>IF(I115="","",VLOOKUP(I115,'学校番号一覧'!$A$1:$B$570,2,TRUE))</f>
      </c>
      <c r="J116" s="485"/>
      <c r="K116" s="110"/>
      <c r="L116" s="484">
        <f>IF(L115="","",VLOOKUP(L115,'学校番号一覧'!$A$1:$B$570,2,TRUE))</f>
      </c>
      <c r="M116" s="485"/>
      <c r="N116" s="111"/>
      <c r="O116" s="484">
        <f>IF(O115="","",VLOOKUP(O115,'学校番号一覧'!$A$1:$B$570,2,TRUE))</f>
      </c>
      <c r="P116" s="485"/>
      <c r="Q116" s="110"/>
      <c r="AT116" s="253"/>
    </row>
    <row r="117" spans="1:17" ht="13.5">
      <c r="A117" s="500"/>
      <c r="B117" s="111"/>
      <c r="C117" s="112" t="s">
        <v>118</v>
      </c>
      <c r="D117" s="111" t="s">
        <v>1043</v>
      </c>
      <c r="E117" s="110" t="s">
        <v>254</v>
      </c>
      <c r="F117" s="112" t="s">
        <v>118</v>
      </c>
      <c r="G117" s="111" t="s">
        <v>1043</v>
      </c>
      <c r="H117" s="110" t="s">
        <v>254</v>
      </c>
      <c r="I117" s="112" t="s">
        <v>118</v>
      </c>
      <c r="J117" s="111" t="s">
        <v>1043</v>
      </c>
      <c r="K117" s="110" t="s">
        <v>254</v>
      </c>
      <c r="L117" s="111" t="s">
        <v>118</v>
      </c>
      <c r="M117" s="111" t="s">
        <v>1043</v>
      </c>
      <c r="N117" s="111" t="s">
        <v>254</v>
      </c>
      <c r="O117" s="112" t="s">
        <v>118</v>
      </c>
      <c r="P117" s="111" t="s">
        <v>1043</v>
      </c>
      <c r="Q117" s="110" t="s">
        <v>254</v>
      </c>
    </row>
    <row r="118" spans="1:17" ht="13.5">
      <c r="A118" s="500"/>
      <c r="B118" s="111" t="s">
        <v>813</v>
      </c>
      <c r="C118" s="113"/>
      <c r="D118" s="114"/>
      <c r="E118" s="115"/>
      <c r="F118" s="113"/>
      <c r="G118" s="114"/>
      <c r="H118" s="115"/>
      <c r="I118" s="113"/>
      <c r="J118" s="114"/>
      <c r="K118" s="115"/>
      <c r="L118" s="118"/>
      <c r="M118" s="119"/>
      <c r="N118" s="265"/>
      <c r="O118" s="113"/>
      <c r="P118" s="117"/>
      <c r="Q118" s="115"/>
    </row>
    <row r="119" spans="1:17" ht="13.5">
      <c r="A119" s="500"/>
      <c r="B119" s="111" t="s">
        <v>392</v>
      </c>
      <c r="C119" s="113"/>
      <c r="D119" s="114"/>
      <c r="E119" s="115"/>
      <c r="F119" s="113"/>
      <c r="G119" s="114"/>
      <c r="H119" s="115"/>
      <c r="I119" s="113"/>
      <c r="J119" s="114"/>
      <c r="K119" s="115"/>
      <c r="L119" s="118"/>
      <c r="M119" s="119"/>
      <c r="N119" s="265"/>
      <c r="O119" s="113"/>
      <c r="P119" s="117"/>
      <c r="Q119" s="115"/>
    </row>
    <row r="120" spans="1:17" ht="13.5">
      <c r="A120" s="500"/>
      <c r="B120" s="111" t="s">
        <v>393</v>
      </c>
      <c r="C120" s="113"/>
      <c r="D120" s="114"/>
      <c r="E120" s="115"/>
      <c r="F120" s="113"/>
      <c r="G120" s="114"/>
      <c r="H120" s="115"/>
      <c r="I120" s="113"/>
      <c r="J120" s="114"/>
      <c r="K120" s="115"/>
      <c r="L120" s="118"/>
      <c r="M120" s="119"/>
      <c r="N120" s="265"/>
      <c r="O120" s="113"/>
      <c r="P120" s="117"/>
      <c r="Q120" s="115"/>
    </row>
    <row r="121" spans="1:17" ht="13.5">
      <c r="A121" s="500"/>
      <c r="B121" s="111" t="s">
        <v>10</v>
      </c>
      <c r="C121" s="113"/>
      <c r="D121" s="114"/>
      <c r="E121" s="115"/>
      <c r="F121" s="113"/>
      <c r="G121" s="114"/>
      <c r="H121" s="115"/>
      <c r="I121" s="113"/>
      <c r="J121" s="114"/>
      <c r="K121" s="115"/>
      <c r="L121" s="118"/>
      <c r="M121" s="119"/>
      <c r="N121" s="265"/>
      <c r="O121" s="113"/>
      <c r="P121" s="117"/>
      <c r="Q121" s="115"/>
    </row>
    <row r="122" spans="1:17" ht="13.5">
      <c r="A122" s="500"/>
      <c r="B122" s="111" t="s">
        <v>11</v>
      </c>
      <c r="C122" s="113"/>
      <c r="D122" s="114"/>
      <c r="E122" s="115"/>
      <c r="F122" s="113"/>
      <c r="G122" s="114"/>
      <c r="H122" s="115"/>
      <c r="I122" s="113"/>
      <c r="J122" s="114"/>
      <c r="K122" s="115"/>
      <c r="L122" s="118"/>
      <c r="M122" s="119"/>
      <c r="N122" s="265"/>
      <c r="O122" s="113"/>
      <c r="P122" s="117"/>
      <c r="Q122" s="115"/>
    </row>
    <row r="123" spans="1:17" ht="13.5">
      <c r="A123" s="500"/>
      <c r="B123" s="111" t="s">
        <v>12</v>
      </c>
      <c r="C123" s="113"/>
      <c r="D123" s="114"/>
      <c r="E123" s="115"/>
      <c r="F123" s="113"/>
      <c r="G123" s="114"/>
      <c r="H123" s="115"/>
      <c r="I123" s="113"/>
      <c r="J123" s="114"/>
      <c r="K123" s="115"/>
      <c r="L123" s="116"/>
      <c r="M123" s="117"/>
      <c r="N123" s="265"/>
      <c r="O123" s="113"/>
      <c r="P123" s="117"/>
      <c r="Q123" s="115"/>
    </row>
    <row r="124" spans="1:17" ht="13.5">
      <c r="A124" s="500"/>
      <c r="B124" s="111" t="s">
        <v>117</v>
      </c>
      <c r="C124" s="113"/>
      <c r="D124" s="114"/>
      <c r="E124" s="115"/>
      <c r="F124" s="113"/>
      <c r="G124" s="114"/>
      <c r="H124" s="115"/>
      <c r="I124" s="113"/>
      <c r="J124" s="114"/>
      <c r="K124" s="115"/>
      <c r="L124" s="118"/>
      <c r="M124" s="119"/>
      <c r="N124" s="265"/>
      <c r="O124" s="113"/>
      <c r="P124" s="117"/>
      <c r="Q124" s="115"/>
    </row>
    <row r="125" spans="1:17" ht="14.25" thickBot="1">
      <c r="A125" s="501"/>
      <c r="B125" s="108" t="s">
        <v>54</v>
      </c>
      <c r="C125" s="125"/>
      <c r="D125" s="126"/>
      <c r="E125" s="127"/>
      <c r="F125" s="125"/>
      <c r="G125" s="126"/>
      <c r="H125" s="127"/>
      <c r="I125" s="125"/>
      <c r="J125" s="126"/>
      <c r="K125" s="127"/>
      <c r="L125" s="269"/>
      <c r="M125" s="129"/>
      <c r="N125" s="267"/>
      <c r="O125" s="125"/>
      <c r="P125" s="128"/>
      <c r="Q125" s="127"/>
    </row>
    <row r="126" spans="1:17" ht="14.25" thickTop="1">
      <c r="A126" s="111"/>
      <c r="B126" s="111"/>
      <c r="C126" s="111"/>
      <c r="D126" s="111"/>
      <c r="E126" s="111"/>
      <c r="F126" s="111"/>
      <c r="G126" s="111"/>
      <c r="H126" s="111"/>
      <c r="I126" s="111"/>
      <c r="J126" s="111"/>
      <c r="K126" s="111"/>
      <c r="L126" s="111"/>
      <c r="M126" s="111"/>
      <c r="N126" s="111"/>
      <c r="O126" s="111"/>
      <c r="P126" s="111"/>
      <c r="Q126" s="111"/>
    </row>
    <row r="127" spans="1:17" ht="13.5">
      <c r="A127" s="111"/>
      <c r="B127" s="111"/>
      <c r="C127" s="111"/>
      <c r="D127" s="111"/>
      <c r="E127" s="111"/>
      <c r="F127" s="111"/>
      <c r="G127" s="111"/>
      <c r="H127" s="111"/>
      <c r="I127" s="111"/>
      <c r="J127" s="111"/>
      <c r="K127" s="111"/>
      <c r="L127" s="111"/>
      <c r="M127" s="111"/>
      <c r="N127" s="111"/>
      <c r="O127" s="111"/>
      <c r="P127" s="111"/>
      <c r="Q127" s="111"/>
    </row>
    <row r="128" spans="1:17" ht="13.5">
      <c r="A128" s="111"/>
      <c r="B128" s="111"/>
      <c r="C128" s="111"/>
      <c r="D128" s="111"/>
      <c r="E128" s="111"/>
      <c r="F128" s="111"/>
      <c r="G128" s="111"/>
      <c r="H128" s="111"/>
      <c r="I128" s="111"/>
      <c r="J128" s="111"/>
      <c r="K128" s="111"/>
      <c r="L128" s="111"/>
      <c r="M128" s="111"/>
      <c r="N128" s="111"/>
      <c r="O128" s="111"/>
      <c r="P128" s="111"/>
      <c r="Q128" s="111"/>
    </row>
    <row r="129" spans="1:17" ht="13.5">
      <c r="A129" s="111"/>
      <c r="B129" s="111"/>
      <c r="C129" s="111"/>
      <c r="D129" s="111"/>
      <c r="E129" s="111"/>
      <c r="F129" s="111"/>
      <c r="G129" s="111"/>
      <c r="H129" s="111"/>
      <c r="I129" s="111"/>
      <c r="J129" s="111"/>
      <c r="K129" s="111"/>
      <c r="L129" s="111"/>
      <c r="M129" s="111"/>
      <c r="N129" s="111"/>
      <c r="O129" s="111"/>
      <c r="P129" s="111"/>
      <c r="Q129" s="111"/>
    </row>
    <row r="130" spans="1:17" ht="13.5">
      <c r="A130" s="111"/>
      <c r="B130" s="111"/>
      <c r="C130" s="111"/>
      <c r="D130" s="111"/>
      <c r="E130" s="111"/>
      <c r="F130" s="111"/>
      <c r="G130" s="111"/>
      <c r="H130" s="111"/>
      <c r="I130" s="111"/>
      <c r="J130" s="111"/>
      <c r="K130" s="111"/>
      <c r="L130" s="111"/>
      <c r="M130" s="111"/>
      <c r="N130" s="111"/>
      <c r="O130" s="111"/>
      <c r="P130" s="111"/>
      <c r="Q130" s="111"/>
    </row>
    <row r="131" spans="1:17" ht="13.5">
      <c r="A131" s="111"/>
      <c r="B131" s="111"/>
      <c r="C131" s="111"/>
      <c r="D131" s="111"/>
      <c r="E131" s="111"/>
      <c r="F131" s="111"/>
      <c r="G131" s="111"/>
      <c r="H131" s="111"/>
      <c r="I131" s="111"/>
      <c r="J131" s="111"/>
      <c r="K131" s="111"/>
      <c r="L131" s="111"/>
      <c r="M131" s="111"/>
      <c r="N131" s="111"/>
      <c r="O131" s="111"/>
      <c r="P131" s="111"/>
      <c r="Q131" s="111"/>
    </row>
    <row r="132" spans="1:17" ht="13.5">
      <c r="A132" s="111"/>
      <c r="B132" s="111"/>
      <c r="C132" s="111"/>
      <c r="D132" s="111"/>
      <c r="E132" s="111"/>
      <c r="F132" s="111"/>
      <c r="G132" s="111"/>
      <c r="H132" s="111"/>
      <c r="I132" s="111"/>
      <c r="J132" s="111"/>
      <c r="K132" s="111"/>
      <c r="L132" s="111"/>
      <c r="M132" s="111"/>
      <c r="N132" s="111"/>
      <c r="O132" s="111"/>
      <c r="P132" s="111"/>
      <c r="Q132" s="111"/>
    </row>
    <row r="133" spans="1:17" ht="13.5">
      <c r="A133" s="111"/>
      <c r="B133" s="111"/>
      <c r="C133" s="111"/>
      <c r="D133" s="111"/>
      <c r="E133" s="111"/>
      <c r="F133" s="111"/>
      <c r="G133" s="111"/>
      <c r="H133" s="111"/>
      <c r="I133" s="111"/>
      <c r="J133" s="111"/>
      <c r="K133" s="111"/>
      <c r="L133" s="111"/>
      <c r="M133" s="111"/>
      <c r="N133" s="111"/>
      <c r="O133" s="111"/>
      <c r="P133" s="111"/>
      <c r="Q133" s="111"/>
    </row>
    <row r="134" spans="1:17" ht="13.5">
      <c r="A134" s="111"/>
      <c r="B134" s="111"/>
      <c r="C134" s="111"/>
      <c r="D134" s="111"/>
      <c r="E134" s="111"/>
      <c r="F134" s="111"/>
      <c r="G134" s="111"/>
      <c r="H134" s="111"/>
      <c r="I134" s="111"/>
      <c r="J134" s="111"/>
      <c r="K134" s="111"/>
      <c r="L134" s="111"/>
      <c r="M134" s="111"/>
      <c r="N134" s="111"/>
      <c r="O134" s="111"/>
      <c r="P134" s="111"/>
      <c r="Q134" s="111"/>
    </row>
    <row r="135" spans="1:17" ht="13.5">
      <c r="A135" s="111"/>
      <c r="B135" s="111"/>
      <c r="C135" s="111"/>
      <c r="D135" s="111"/>
      <c r="E135" s="111"/>
      <c r="F135" s="111"/>
      <c r="G135" s="111"/>
      <c r="H135" s="111"/>
      <c r="I135" s="111"/>
      <c r="J135" s="111"/>
      <c r="K135" s="111"/>
      <c r="L135" s="111"/>
      <c r="M135" s="111"/>
      <c r="N135" s="111"/>
      <c r="O135" s="111"/>
      <c r="P135" s="111"/>
      <c r="Q135" s="111"/>
    </row>
    <row r="136" spans="1:17" ht="13.5">
      <c r="A136" s="111"/>
      <c r="B136" s="111"/>
      <c r="C136" s="111"/>
      <c r="D136" s="111"/>
      <c r="E136" s="111"/>
      <c r="F136" s="111"/>
      <c r="G136" s="111"/>
      <c r="H136" s="111"/>
      <c r="I136" s="111"/>
      <c r="J136" s="111"/>
      <c r="K136" s="111"/>
      <c r="L136" s="111"/>
      <c r="M136" s="111"/>
      <c r="N136" s="111"/>
      <c r="O136" s="111"/>
      <c r="P136" s="111"/>
      <c r="Q136" s="111"/>
    </row>
    <row r="151" ht="13.5">
      <c r="AB151" s="111"/>
    </row>
    <row r="152" ht="13.5">
      <c r="AB152" s="111"/>
    </row>
    <row r="153" ht="13.5">
      <c r="AB153" s="111"/>
    </row>
    <row r="154" ht="13.5">
      <c r="AB154" s="111"/>
    </row>
    <row r="155" ht="13.5">
      <c r="AB155" s="111"/>
    </row>
    <row r="156" ht="13.5">
      <c r="AB156" s="111"/>
    </row>
    <row r="157" ht="13.5">
      <c r="AB157" s="111"/>
    </row>
    <row r="158" ht="13.5">
      <c r="AB158" s="111"/>
    </row>
    <row r="159" ht="13.5">
      <c r="AB159" s="111"/>
    </row>
    <row r="160" ht="13.5">
      <c r="AB160" s="111"/>
    </row>
    <row r="161" ht="13.5">
      <c r="AB161" s="111"/>
    </row>
    <row r="162" ht="13.5">
      <c r="AB162" s="111"/>
    </row>
    <row r="163" spans="27:37" ht="13.5" hidden="1">
      <c r="AA163" s="130"/>
      <c r="AB163" s="131" t="s">
        <v>735</v>
      </c>
      <c r="AC163" s="131"/>
      <c r="AD163" s="131" t="s">
        <v>737</v>
      </c>
      <c r="AE163" s="131" t="s">
        <v>738</v>
      </c>
      <c r="AF163" s="131" t="s">
        <v>739</v>
      </c>
      <c r="AG163" s="131" t="s">
        <v>39</v>
      </c>
      <c r="AH163" s="131" t="s">
        <v>40</v>
      </c>
      <c r="AI163" s="131" t="s">
        <v>41</v>
      </c>
      <c r="AJ163" s="132" t="s">
        <v>618</v>
      </c>
      <c r="AK163" s="133" t="s">
        <v>38</v>
      </c>
    </row>
    <row r="164" spans="27:37" ht="13.5" hidden="1">
      <c r="AA164" s="134" t="s">
        <v>805</v>
      </c>
      <c r="AB164" s="135" t="s">
        <v>128</v>
      </c>
      <c r="AC164" s="135" t="s">
        <v>806</v>
      </c>
      <c r="AD164" s="135" t="s">
        <v>391</v>
      </c>
      <c r="AE164" s="135" t="s">
        <v>391</v>
      </c>
      <c r="AF164" s="135" t="s">
        <v>391</v>
      </c>
      <c r="AG164" s="135" t="s">
        <v>391</v>
      </c>
      <c r="AH164" s="135" t="s">
        <v>391</v>
      </c>
      <c r="AI164" s="135" t="s">
        <v>391</v>
      </c>
      <c r="AJ164" s="135" t="s">
        <v>391</v>
      </c>
      <c r="AK164" s="136" t="s">
        <v>391</v>
      </c>
    </row>
    <row r="165" spans="27:37" ht="13.5" hidden="1">
      <c r="AA165" s="137" t="e">
        <f aca="true" t="shared" si="0" ref="AA165:AA196">(IF(AB165="","",IF(RIGHT(AB165,1)="A",SUBSTITUTE(AB165,"A",1,1),IF(RIGHT(AB165,1)="B",SUBSTITUTE(AB165,"B",2,1),IF(RIGHT(AB165,1)="C",SUBSTITUTE(AB165,"C",3,1),IF(RIGHT(AB165,1)="D",SUBSTITUTE(AB165,"D",4,1),IF(RIGHT(AB165,1)="E",SUBSTITUTE(AB165,"E",5,1),AB165&amp;0)))))))*1</f>
        <v>#VALUE!</v>
      </c>
      <c r="AB165" s="138">
        <f>IF($C$7="","",$C$7)</f>
      </c>
      <c r="AC165" s="139">
        <f>IF($C$8="","",$C$8)</f>
      </c>
      <c r="AD165" s="135">
        <f>IF($C$10="","",$C$10&amp;"　("&amp;$D$10&amp;")")</f>
      </c>
      <c r="AE165" s="135">
        <f>IF($C$11="","",$C$11&amp;"　("&amp;$D$11&amp;")")</f>
      </c>
      <c r="AF165" s="135">
        <f>IF($C$12="","",$C$12&amp;"　("&amp;$D$12&amp;")")</f>
      </c>
      <c r="AG165" s="135">
        <f>IF($C$13="","",$C$13&amp;"　("&amp;$D$13&amp;")")</f>
      </c>
      <c r="AH165" s="135">
        <f>IF($C$14="","",$C$14&amp;"　("&amp;$D$14&amp;")")</f>
      </c>
      <c r="AI165" s="135">
        <f>IF($C$15="","",$C$15&amp;"　("&amp;$D$15&amp;")")</f>
      </c>
      <c r="AJ165" s="135">
        <f>IF($C$16="","",$C$16&amp;"　("&amp;$D$16&amp;")")</f>
      </c>
      <c r="AK165" s="136">
        <f>IF($C$17="","",$C$17&amp;"　("&amp;$D$17&amp;")")</f>
      </c>
    </row>
    <row r="166" spans="27:37" ht="13.5" hidden="1">
      <c r="AA166" s="137" t="e">
        <f t="shared" si="0"/>
        <v>#VALUE!</v>
      </c>
      <c r="AB166" s="140">
        <f>IF($F$7="","",$F$7)</f>
      </c>
      <c r="AC166" s="140">
        <f>IF($F$8="","",$F$8)</f>
      </c>
      <c r="AD166" s="135">
        <f>IF($F$10="","",$F$10&amp;"　("&amp;$G$10&amp;")")</f>
      </c>
      <c r="AE166" s="135">
        <f>IF($F$11="","",$F$11&amp;"　("&amp;$G$11&amp;")")</f>
      </c>
      <c r="AF166" s="135">
        <f>IF($F$12="","",$F$12&amp;"　("&amp;$G$12&amp;")")</f>
      </c>
      <c r="AG166" s="135">
        <f>IF($F$13="","",$F$13&amp;"　("&amp;$G$13&amp;")")</f>
      </c>
      <c r="AH166" s="135">
        <f>IF($F$14="","",$F$14&amp;"　("&amp;$G$14&amp;")")</f>
      </c>
      <c r="AI166" s="135">
        <f>IF($F$15="","",$F$15&amp;"　("&amp;$G$15&amp;")")</f>
      </c>
      <c r="AJ166" s="135">
        <f>IF($F$16="","",$F$16&amp;"　("&amp;$G$16&amp;")")</f>
      </c>
      <c r="AK166" s="136">
        <f>IF($F$17="","",$F$17&amp;"　("&amp;$G$17&amp;")")</f>
      </c>
    </row>
    <row r="167" spans="27:37" ht="13.5" hidden="1">
      <c r="AA167" s="137" t="e">
        <f t="shared" si="0"/>
        <v>#VALUE!</v>
      </c>
      <c r="AB167" s="138">
        <f>IF($I$7="","",$I$7)</f>
      </c>
      <c r="AC167" s="139">
        <f>IF($I$8="","",$I$8)</f>
      </c>
      <c r="AD167" s="135">
        <f>IF($I$10="","",$I$10&amp;"　("&amp;$J$10&amp;")")</f>
      </c>
      <c r="AE167" s="135">
        <f>IF($I$11="","",$I$11&amp;"　("&amp;$J$11&amp;")")</f>
      </c>
      <c r="AF167" s="135">
        <f>IF($I$12="","",$I$12&amp;"　("&amp;$J$12&amp;")")</f>
      </c>
      <c r="AG167" s="135">
        <f>IF($I$13="","",$I$13&amp;"　("&amp;$J$13&amp;")")</f>
      </c>
      <c r="AH167" s="135">
        <f>IF($I$14="","",$I$14&amp;"　("&amp;$J$14&amp;")")</f>
      </c>
      <c r="AI167" s="135">
        <f>IF($I$15="","",$I$15&amp;"　("&amp;$J$15&amp;")")</f>
      </c>
      <c r="AJ167" s="135">
        <f>IF($I$16="","",$I$16&amp;"　("&amp;$J$16&amp;")")</f>
      </c>
      <c r="AK167" s="136">
        <f>IF($I$17="","",$I$17&amp;"　("&amp;$J$17&amp;")")</f>
      </c>
    </row>
    <row r="168" spans="27:37" ht="13.5" hidden="1">
      <c r="AA168" s="137" t="e">
        <f t="shared" si="0"/>
        <v>#VALUE!</v>
      </c>
      <c r="AB168" s="140">
        <f>IF($L$7="","",$L$7)</f>
      </c>
      <c r="AC168" s="140">
        <f>IF($L$8="","",$L$8)</f>
      </c>
      <c r="AD168" s="135">
        <f>IF($L$10="","",$L$10&amp;"　("&amp;$M$10&amp;")")</f>
      </c>
      <c r="AE168" s="135">
        <f>IF($L$11="","",$L$11&amp;"　("&amp;$M$11&amp;")")</f>
      </c>
      <c r="AF168" s="135">
        <f>IF($L$12="","",$L$12&amp;"　("&amp;$M$12&amp;")")</f>
      </c>
      <c r="AG168" s="135">
        <f>IF($L$13="","",$L$13&amp;"　("&amp;$M$13&amp;")")</f>
      </c>
      <c r="AH168" s="135">
        <f>IF($L$14="","",$L$14&amp;"　("&amp;$M$14&amp;")")</f>
      </c>
      <c r="AI168" s="135">
        <f>IF($L$15="","",$L$15&amp;"　("&amp;$M$15&amp;")")</f>
      </c>
      <c r="AJ168" s="135">
        <f>IF($L$16="","",$L$16&amp;"　("&amp;$M$16&amp;")")</f>
      </c>
      <c r="AK168" s="136">
        <f>IF($L$17="","",$L$17&amp;"　("&amp;$M$17&amp;")")</f>
      </c>
    </row>
    <row r="169" spans="27:37" ht="13.5" hidden="1">
      <c r="AA169" s="137" t="e">
        <f t="shared" si="0"/>
        <v>#VALUE!</v>
      </c>
      <c r="AB169" s="138">
        <f>IF($O$7="","",$O$7)</f>
      </c>
      <c r="AC169" s="140">
        <f>IF($O$8="","",$O$8)</f>
      </c>
      <c r="AD169" s="135">
        <f>IF($O$10="","",$O$10&amp;"　("&amp;$P$10&amp;")")</f>
      </c>
      <c r="AE169" s="135">
        <f>IF($O$11="","",$O$11&amp;"　("&amp;$P$11&amp;")")</f>
      </c>
      <c r="AF169" s="135">
        <f>IF($O$12="","",$O$12&amp;"　("&amp;$P$12&amp;")")</f>
      </c>
      <c r="AG169" s="135">
        <f>IF($O$13="","",$O$13&amp;"　("&amp;$P$13&amp;")")</f>
      </c>
      <c r="AH169" s="135">
        <f>IF($O$14="","",$O$14&amp;"　("&amp;$P$14&amp;")")</f>
      </c>
      <c r="AI169" s="135">
        <f>IF($O$15="","",$O$15&amp;"　("&amp;$P$15&amp;")")</f>
      </c>
      <c r="AJ169" s="135">
        <f>IF($O$16="","",$O$16&amp;"　("&amp;$P$16&amp;")")</f>
      </c>
      <c r="AK169" s="136">
        <f>IF($O$17="","",$O$17&amp;"　("&amp;$P$17&amp;")")</f>
      </c>
    </row>
    <row r="170" spans="27:37" ht="13.5" hidden="1">
      <c r="AA170" s="137" t="e">
        <f t="shared" si="0"/>
        <v>#VALUE!</v>
      </c>
      <c r="AB170" s="138">
        <f>IF($C$19="","",$C$19)</f>
      </c>
      <c r="AC170" s="139">
        <f>IF($C$20="","",$C$20)</f>
      </c>
      <c r="AD170" s="135">
        <f>IF($C$22="","",$C$22&amp;"　("&amp;$D$22&amp;")")</f>
      </c>
      <c r="AE170" s="135">
        <f>IF($C$23="","",$C$23&amp;"　("&amp;$D$23&amp;")")</f>
      </c>
      <c r="AF170" s="135">
        <f>IF($C$24="","",$C$24&amp;"　("&amp;$D$24&amp;")")</f>
      </c>
      <c r="AG170" s="135">
        <f>IF($C$25="","",$C$25&amp;"　("&amp;$D$25&amp;")")</f>
      </c>
      <c r="AH170" s="135">
        <f>IF($C$26="","",$C$26&amp;"　("&amp;$D$26&amp;")")</f>
      </c>
      <c r="AI170" s="135">
        <f>IF($C$27="","",$C$27&amp;"　("&amp;$D$27&amp;")")</f>
      </c>
      <c r="AJ170" s="135">
        <f>IF($C$28="","",$C$28&amp;"　("&amp;$D$28&amp;")")</f>
      </c>
      <c r="AK170" s="136">
        <f>IF($C$29="","",$C$29&amp;"　("&amp;$D$29&amp;")")</f>
      </c>
    </row>
    <row r="171" spans="27:37" ht="13.5" hidden="1">
      <c r="AA171" s="137" t="e">
        <f t="shared" si="0"/>
        <v>#VALUE!</v>
      </c>
      <c r="AB171" s="138">
        <f>IF($F$19="","",$F$19)</f>
      </c>
      <c r="AC171" s="139">
        <f>IF($F$20="","",$F$20)</f>
      </c>
      <c r="AD171" s="135">
        <f>IF($F$22="","",$F$22&amp;"　("&amp;$G$22&amp;")")</f>
      </c>
      <c r="AE171" s="135">
        <f>IF($F$23="","",$F$23&amp;"　("&amp;$G$23&amp;")")</f>
      </c>
      <c r="AF171" s="135">
        <f>IF($F$24="","",$F$24&amp;"　("&amp;$G$24&amp;")")</f>
      </c>
      <c r="AG171" s="135">
        <f>IF($F$25="","",$F$25&amp;"　("&amp;$G$25&amp;")")</f>
      </c>
      <c r="AH171" s="135">
        <f>IF($F$26="","",$F$26&amp;"　("&amp;$G$26&amp;")")</f>
      </c>
      <c r="AI171" s="135">
        <f>IF($F$27="","",$F$27&amp;"　("&amp;$G$27&amp;")")</f>
      </c>
      <c r="AJ171" s="135">
        <f>IF($F$28="","",$F$28&amp;"　("&amp;$G$28&amp;")")</f>
      </c>
      <c r="AK171" s="136">
        <f>IF($F$29="","",$F$29&amp;"　("&amp;$G$29&amp;")")</f>
      </c>
    </row>
    <row r="172" spans="27:37" ht="13.5" hidden="1">
      <c r="AA172" s="137" t="e">
        <f t="shared" si="0"/>
        <v>#VALUE!</v>
      </c>
      <c r="AB172" s="140">
        <f>IF($I$19="","",$I$19)</f>
      </c>
      <c r="AC172" s="140">
        <f>IF($I$20="","",$I$20)</f>
      </c>
      <c r="AD172" s="135">
        <f>IF($I$22="","",$I$22&amp;"　("&amp;$J$22&amp;")")</f>
      </c>
      <c r="AE172" s="135">
        <f>IF($I$23="","",$I$23&amp;"　("&amp;$J$23&amp;")")</f>
      </c>
      <c r="AF172" s="135">
        <f>IF($I$24="","",$I$24&amp;"　("&amp;$J$24&amp;")")</f>
      </c>
      <c r="AG172" s="135">
        <f>IF($I$25="","",$I$25&amp;"　("&amp;$J$25&amp;")")</f>
      </c>
      <c r="AH172" s="135">
        <f>IF($I$26="","",$I$26&amp;"　("&amp;$J$26&amp;")")</f>
      </c>
      <c r="AI172" s="135">
        <f>IF($I$27="","",$I$27&amp;"　("&amp;$J$27&amp;")")</f>
      </c>
      <c r="AJ172" s="135">
        <f>IF($I$28="","",$I$28&amp;"　("&amp;$J$28&amp;")")</f>
      </c>
      <c r="AK172" s="136">
        <f>IF($I$29="","",$I$29&amp;"　("&amp;$J$29&amp;")")</f>
      </c>
    </row>
    <row r="173" spans="27:37" ht="13.5" hidden="1">
      <c r="AA173" s="137" t="e">
        <f t="shared" si="0"/>
        <v>#VALUE!</v>
      </c>
      <c r="AB173" s="138">
        <f>IF($L$19="","",$L$19)</f>
      </c>
      <c r="AC173" s="139">
        <f>IF($L$20="","",$L$20)</f>
      </c>
      <c r="AD173" s="135">
        <f>IF($L$22="","",$L$22&amp;"　("&amp;$M$22&amp;")")</f>
      </c>
      <c r="AE173" s="135">
        <f>IF($L$23="","",$L$23&amp;"　("&amp;$M$23&amp;")")</f>
      </c>
      <c r="AF173" s="135">
        <f>IF($L$24="","",$L$24&amp;"　("&amp;$M$24&amp;")")</f>
      </c>
      <c r="AG173" s="135">
        <f>IF($L$25="","",$L$25&amp;"　("&amp;$M$25&amp;")")</f>
      </c>
      <c r="AH173" s="135">
        <f>IF($L$26="","",$L$26&amp;"　("&amp;$M$26&amp;")")</f>
      </c>
      <c r="AI173" s="135">
        <f>IF($L$27="","",$L$27&amp;"　("&amp;$M$27&amp;")")</f>
      </c>
      <c r="AJ173" s="135">
        <f>IF($L$28="","",$L$28&amp;"　("&amp;$M$28&amp;")")</f>
      </c>
      <c r="AK173" s="136">
        <f>IF($L$29="","",$L$29&amp;"　("&amp;$M$29&amp;")")</f>
      </c>
    </row>
    <row r="174" spans="27:37" ht="13.5" hidden="1">
      <c r="AA174" s="137" t="e">
        <f t="shared" si="0"/>
        <v>#VALUE!</v>
      </c>
      <c r="AB174" s="138">
        <f>IF($O$19="","",$O$19)</f>
      </c>
      <c r="AC174" s="139">
        <f>IF($O$20="","",$O$20)</f>
      </c>
      <c r="AD174" s="135">
        <f>IF($O$22="","",$O$22&amp;"　("&amp;$P$22&amp;")")</f>
      </c>
      <c r="AE174" s="135">
        <f>IF($O$23="","",$O$23&amp;"　("&amp;$P$23&amp;")")</f>
      </c>
      <c r="AF174" s="135">
        <f>IF($O$24="","",$O$24&amp;"　("&amp;$P$24&amp;")")</f>
      </c>
      <c r="AG174" s="135">
        <f>IF($O$25="","",$O$25&amp;"　("&amp;$P$25&amp;")")</f>
      </c>
      <c r="AH174" s="135">
        <f>IF($O$26="","",$O$26&amp;"　("&amp;$P$26&amp;")")</f>
      </c>
      <c r="AI174" s="135">
        <f>IF($O$27="","",$O$27&amp;"　("&amp;$P$27&amp;")")</f>
      </c>
      <c r="AJ174" s="135">
        <f>IF($O$28="","",$O$28&amp;"　("&amp;$P$28&amp;")")</f>
      </c>
      <c r="AK174" s="136">
        <f>IF($O$29="","",$O$29&amp;"　("&amp;$P$29&amp;")")</f>
      </c>
    </row>
    <row r="175" spans="27:37" ht="13.5" hidden="1">
      <c r="AA175" s="137" t="e">
        <f t="shared" si="0"/>
        <v>#VALUE!</v>
      </c>
      <c r="AB175" s="138">
        <f>IF($C$31="","",$C$31)</f>
      </c>
      <c r="AC175" s="139">
        <f>IF($C$32="","",$C$32)</f>
      </c>
      <c r="AD175" s="135">
        <f>IF($C$34="","",$C$34&amp;"　("&amp;$D$34&amp;")")</f>
      </c>
      <c r="AE175" s="135">
        <f>IF($C$35="","",$C$35&amp;"　("&amp;$D$35&amp;")")</f>
      </c>
      <c r="AF175" s="135">
        <f>IF($C$36="","",$C$36&amp;"　("&amp;$D$36&amp;")")</f>
      </c>
      <c r="AG175" s="135">
        <f>IF($C$37="","",$C$37&amp;"　("&amp;$D$37&amp;")")</f>
      </c>
      <c r="AH175" s="135">
        <f>IF($C$38="","",$C$38&amp;"　("&amp;$D$38&amp;")")</f>
      </c>
      <c r="AI175" s="135">
        <f>IF($C$39="","",$C$39&amp;"　("&amp;$D$39&amp;")")</f>
      </c>
      <c r="AJ175" s="135">
        <f>IF($C$40="","",$C$40&amp;"　("&amp;$D$40&amp;")")</f>
      </c>
      <c r="AK175" s="136">
        <f>IF($C$41="","",$C$41&amp;"　("&amp;$D$41&amp;")")</f>
      </c>
    </row>
    <row r="176" spans="27:37" ht="13.5" hidden="1">
      <c r="AA176" s="137" t="e">
        <f t="shared" si="0"/>
        <v>#VALUE!</v>
      </c>
      <c r="AB176" s="138">
        <f>IF($F$31="","",$F$31)</f>
      </c>
      <c r="AC176" s="139">
        <f>IF($F$32="","",$F$32)</f>
      </c>
      <c r="AD176" s="135">
        <f>IF($F$34="","",$F$34&amp;"　("&amp;$G$34&amp;")")</f>
      </c>
      <c r="AE176" s="135">
        <f>IF($F$35="","",$F$35&amp;"　("&amp;$G$35&amp;")")</f>
      </c>
      <c r="AF176" s="135">
        <f>IF($F$36="","",$F$36&amp;"　("&amp;$G$36&amp;")")</f>
      </c>
      <c r="AG176" s="135">
        <f>IF($F$37="","",$F$37&amp;"　("&amp;$G$37&amp;")")</f>
      </c>
      <c r="AH176" s="135">
        <f>IF($F$38="","",$F$38&amp;"　("&amp;$G$38&amp;")")</f>
      </c>
      <c r="AI176" s="135">
        <f>IF($F$39="","",$F$39&amp;"　("&amp;$G$39&amp;")")</f>
      </c>
      <c r="AJ176" s="135">
        <f>IF($F$40="","",$F$40&amp;"　("&amp;$G$40&amp;")")</f>
      </c>
      <c r="AK176" s="136">
        <f>IF($F$41="","",$F$41&amp;"　("&amp;$G$41&amp;")")</f>
      </c>
    </row>
    <row r="177" spans="27:37" ht="13.5" hidden="1">
      <c r="AA177" s="137" t="e">
        <f t="shared" si="0"/>
        <v>#VALUE!</v>
      </c>
      <c r="AB177" s="138">
        <f>IF($I$31="","",$I$31)</f>
      </c>
      <c r="AC177" s="139">
        <f>IF($I$32="","",$I$32)</f>
      </c>
      <c r="AD177" s="135">
        <f>IF($I$34="","",$I$34&amp;"　("&amp;$J$34&amp;")")</f>
      </c>
      <c r="AE177" s="135">
        <f>IF($I$35="","",$I$35&amp;"　("&amp;$J$35&amp;")")</f>
      </c>
      <c r="AF177" s="135">
        <f>IF($I$36="","",$I$36&amp;"　("&amp;$J$36&amp;")")</f>
      </c>
      <c r="AG177" s="135">
        <f>IF($I$37="","",$I$37&amp;"　("&amp;$J$37&amp;")")</f>
      </c>
      <c r="AH177" s="135">
        <f>IF($I$38="","",$I$38&amp;"　("&amp;$J$38&amp;")")</f>
      </c>
      <c r="AI177" s="135">
        <f>IF($I$39="","",$I$39&amp;"　("&amp;$J$39&amp;")")</f>
      </c>
      <c r="AJ177" s="135">
        <f>IF($I$40="","",$I$40&amp;"　("&amp;$J$40&amp;")")</f>
      </c>
      <c r="AK177" s="136">
        <f>IF($I$41="","",$I$41&amp;"　("&amp;$J$41&amp;")")</f>
      </c>
    </row>
    <row r="178" spans="27:37" ht="13.5" hidden="1">
      <c r="AA178" s="137" t="e">
        <f t="shared" si="0"/>
        <v>#VALUE!</v>
      </c>
      <c r="AB178" s="138">
        <f>IF($L$31="","",$L$31)</f>
      </c>
      <c r="AC178" s="139">
        <f>IF($L$32="","",$L$32)</f>
      </c>
      <c r="AD178" s="135">
        <f>IF($L$34="","",$L$34&amp;"　("&amp;$M$34&amp;")")</f>
      </c>
      <c r="AE178" s="135">
        <f>IF($L$35="","",$L$35&amp;"　("&amp;$M$35&amp;")")</f>
      </c>
      <c r="AF178" s="135">
        <f>IF($L$36="","",$L$36&amp;"　("&amp;$M$36&amp;")")</f>
      </c>
      <c r="AG178" s="135">
        <f>IF($L$37="","",$L$37&amp;"　("&amp;$M$37&amp;")")</f>
      </c>
      <c r="AH178" s="135">
        <f>IF($L$38="","",$L$38&amp;"　("&amp;$M$38&amp;")")</f>
      </c>
      <c r="AI178" s="135">
        <f>IF($L$39="","",$L$39&amp;"　("&amp;$M$39&amp;")")</f>
      </c>
      <c r="AJ178" s="135">
        <f>IF($L$40="","",$L$40&amp;"　("&amp;$M$40&amp;")")</f>
      </c>
      <c r="AK178" s="136">
        <f>IF($L$41="","",$L$41&amp;"　("&amp;$M$41&amp;")")</f>
      </c>
    </row>
    <row r="179" spans="27:37" ht="13.5" hidden="1">
      <c r="AA179" s="137" t="e">
        <f t="shared" si="0"/>
        <v>#VALUE!</v>
      </c>
      <c r="AB179" s="138">
        <f>IF($O$31="","",$O$31)</f>
      </c>
      <c r="AC179" s="139">
        <f>IF($O$32="","",$O$32)</f>
      </c>
      <c r="AD179" s="135">
        <f>IF($O$34="","",$O$34&amp;"　("&amp;$P$34&amp;")")</f>
      </c>
      <c r="AE179" s="135">
        <f>IF($O$35="","",$O$35&amp;"　("&amp;$P$35&amp;")")</f>
      </c>
      <c r="AF179" s="135">
        <f>IF($O$36="","",$O$36&amp;"　("&amp;$P$36&amp;")")</f>
      </c>
      <c r="AG179" s="135">
        <f>IF($O$37="","",$O$37&amp;"　("&amp;$P$37&amp;")")</f>
      </c>
      <c r="AH179" s="135">
        <f>IF($O$38="","",$O$38&amp;"　("&amp;$P$38&amp;")")</f>
      </c>
      <c r="AI179" s="135">
        <f>IF($O$39="","",$O$39&amp;"　("&amp;$P$39&amp;")")</f>
      </c>
      <c r="AJ179" s="135">
        <f>IF($O$40="","",$O$40&amp;"　("&amp;$P$40&amp;")")</f>
      </c>
      <c r="AK179" s="136">
        <f>IF($O$41="","",$O$41&amp;"　("&amp;$P$41&amp;")")</f>
      </c>
    </row>
    <row r="180" spans="27:37" ht="13.5" hidden="1">
      <c r="AA180" s="254" t="e">
        <f t="shared" si="0"/>
        <v>#VALUE!</v>
      </c>
      <c r="AB180" s="252">
        <f>IF($C$43="","",$C$43)</f>
      </c>
      <c r="AC180" s="255">
        <f>IF($C$44="","",$C$44)</f>
      </c>
      <c r="AD180" s="256">
        <f>IF($C$46="","",$C$46&amp;"　("&amp;$D$46&amp;")")</f>
      </c>
      <c r="AE180" s="256">
        <f>IF($C$47="","",$C$47&amp;"　("&amp;$D$47&amp;")")</f>
      </c>
      <c r="AF180" s="256">
        <f>IF($C$48="","",$C$48&amp;"　("&amp;$D$48&amp;")")</f>
      </c>
      <c r="AG180" s="256">
        <f>IF($C$49="","",$C$49&amp;"　("&amp;$D$49&amp;")")</f>
      </c>
      <c r="AH180" s="256">
        <f>IF($C$50="","",$C$50&amp;"　("&amp;$D$50&amp;")")</f>
      </c>
      <c r="AI180" s="256">
        <f>IF($C$51="","",$C$51&amp;"　("&amp;$D$51&amp;")")</f>
      </c>
      <c r="AJ180" s="256">
        <f>IF($C$52="","",$C$52&amp;"　("&amp;$D$52&amp;")")</f>
      </c>
      <c r="AK180" s="257">
        <f>IF($C$53="","",$C$53&amp;"　("&amp;$D$53&amp;")")</f>
      </c>
    </row>
    <row r="181" spans="27:37" ht="13.5" hidden="1">
      <c r="AA181" s="254" t="e">
        <f t="shared" si="0"/>
        <v>#VALUE!</v>
      </c>
      <c r="AB181" s="252">
        <f>IF($F$43="","",$F$43)</f>
      </c>
      <c r="AC181" s="255">
        <f>IF($F$44="","",$F$44)</f>
      </c>
      <c r="AD181" s="256">
        <f>IF($F$46="","",$F$46&amp;"　("&amp;$G$46&amp;")")</f>
      </c>
      <c r="AE181" s="256">
        <f>IF($F$47="","",$F$47&amp;"　("&amp;$G$47&amp;")")</f>
      </c>
      <c r="AF181" s="256">
        <f>IF($F$48="","",$F$48&amp;"　("&amp;$G$48&amp;")")</f>
      </c>
      <c r="AG181" s="256">
        <f>IF($F$49="","",$F$49&amp;"　("&amp;$G$49&amp;")")</f>
      </c>
      <c r="AH181" s="256">
        <f>IF($F$50="","",$F$50&amp;"　("&amp;$G$50&amp;")")</f>
      </c>
      <c r="AI181" s="256">
        <f>IF($F$51="","",$F$51&amp;"　("&amp;$G$51&amp;")")</f>
      </c>
      <c r="AJ181" s="256">
        <f>IF($F$52="","",$F$52&amp;"　("&amp;$G$52&amp;")")</f>
      </c>
      <c r="AK181" s="257">
        <f>IF($F$53="","",$F$53&amp;"　("&amp;$G$53&amp;")")</f>
      </c>
    </row>
    <row r="182" spans="27:37" ht="13.5" hidden="1">
      <c r="AA182" s="254" t="e">
        <f t="shared" si="0"/>
        <v>#VALUE!</v>
      </c>
      <c r="AB182" s="252">
        <f>IF($I$43="","",$I$43)</f>
      </c>
      <c r="AC182" s="255">
        <f>IF($I$44="","",$I$44)</f>
      </c>
      <c r="AD182" s="256">
        <f>IF($I$46="","",$I$46&amp;"　("&amp;$J$46&amp;")")</f>
      </c>
      <c r="AE182" s="256">
        <f>IF($I$47="","",$I$47&amp;"　("&amp;$J$47&amp;")")</f>
      </c>
      <c r="AF182" s="256">
        <f>IF($I$48="","",$I$48&amp;"　("&amp;$J$48&amp;")")</f>
      </c>
      <c r="AG182" s="256">
        <f>IF($I$49="","",$I$49&amp;"　("&amp;$J$49&amp;")")</f>
      </c>
      <c r="AH182" s="256">
        <f>IF($I$50="","",$I$50&amp;"　("&amp;$J$50&amp;")")</f>
      </c>
      <c r="AI182" s="256">
        <f>IF($I$51="","",$I$51&amp;"　("&amp;$J$51&amp;")")</f>
      </c>
      <c r="AJ182" s="256">
        <f>IF($I$52="","",$I$52&amp;"　("&amp;$J$52&amp;")")</f>
      </c>
      <c r="AK182" s="257">
        <f>IF($I$53="","",$I$53&amp;"　("&amp;$J$53&amp;")")</f>
      </c>
    </row>
    <row r="183" spans="27:37" ht="13.5" hidden="1">
      <c r="AA183" s="254" t="e">
        <f t="shared" si="0"/>
        <v>#VALUE!</v>
      </c>
      <c r="AB183" s="252">
        <f>IF($L$43="","",$L$43)</f>
      </c>
      <c r="AC183" s="255">
        <f>IF($L$44="","",$L$44)</f>
      </c>
      <c r="AD183" s="256">
        <f>IF($L$46="","",$L$46&amp;"　("&amp;$M$46&amp;")")</f>
      </c>
      <c r="AE183" s="256">
        <f>IF($L$47="","",$L$47&amp;"　("&amp;$M$47&amp;")")</f>
      </c>
      <c r="AF183" s="256">
        <f>IF($L$48="","",$L$48&amp;"　("&amp;$M$48&amp;")")</f>
      </c>
      <c r="AG183" s="256">
        <f>IF($L$49="","",$L$49&amp;"　("&amp;$M$49&amp;")")</f>
      </c>
      <c r="AH183" s="256">
        <f>IF($L$50="","",$L$50&amp;"　("&amp;$M$50&amp;")")</f>
      </c>
      <c r="AI183" s="256">
        <f>IF($L$51="","",$L$51&amp;"　("&amp;$M$51&amp;")")</f>
      </c>
      <c r="AJ183" s="256">
        <f>IF($L$52="","",$L$52&amp;"　("&amp;$M$52&amp;")")</f>
      </c>
      <c r="AK183" s="257">
        <f>IF($L$53="","",$L$53&amp;"　("&amp;$M$53&amp;")")</f>
      </c>
    </row>
    <row r="184" spans="27:37" ht="13.5" hidden="1">
      <c r="AA184" s="254" t="e">
        <f t="shared" si="0"/>
        <v>#VALUE!</v>
      </c>
      <c r="AB184" s="252">
        <f>IF($O$43="","",$O$43)</f>
      </c>
      <c r="AC184" s="255">
        <f>IF($O$44="","",$O$44)</f>
      </c>
      <c r="AD184" s="256">
        <f>IF($O$46="","",$O$46&amp;"　("&amp;$P$46&amp;")")</f>
      </c>
      <c r="AE184" s="256">
        <f>IF($O$47="","",$O$47&amp;"　("&amp;$P$47&amp;")")</f>
      </c>
      <c r="AF184" s="256">
        <f>IF($O$48="","",$O$48&amp;"　("&amp;$P$48&amp;")")</f>
      </c>
      <c r="AG184" s="256">
        <f>IF($O$49="","",$O$49&amp;"　("&amp;$P$49&amp;")")</f>
      </c>
      <c r="AH184" s="256">
        <f>IF($O$50="","",$O$50&amp;"　("&amp;$P$50&amp;")")</f>
      </c>
      <c r="AI184" s="256">
        <f>IF($O$51="","",$O$51&amp;"　("&amp;$P$51&amp;")")</f>
      </c>
      <c r="AJ184" s="256">
        <f>IF($O$52="","",$O$52&amp;"　("&amp;$P$52&amp;")")</f>
      </c>
      <c r="AK184" s="257">
        <f>IF($O$53="","",$O$53&amp;"　("&amp;$P$53&amp;")")</f>
      </c>
    </row>
    <row r="185" spans="27:37" ht="13.5" hidden="1">
      <c r="AA185" s="254" t="e">
        <f t="shared" si="0"/>
        <v>#VALUE!</v>
      </c>
      <c r="AB185" s="252">
        <f>IF($C$55="","",$C$55)</f>
      </c>
      <c r="AC185" s="255">
        <f>IF($C$56="","",$C$56)</f>
      </c>
      <c r="AD185" s="256">
        <f>IF($C$58="","",$C$58&amp;"　("&amp;$D$58&amp;")")</f>
      </c>
      <c r="AE185" s="256">
        <f>IF($C$59="","",$C$59&amp;"　("&amp;$D$59&amp;")")</f>
      </c>
      <c r="AF185" s="256">
        <f>IF($C$60="","",$C$60&amp;"　("&amp;$D$60&amp;")")</f>
      </c>
      <c r="AG185" s="256">
        <f>IF($C$61="","",$C$61&amp;"　("&amp;$D$61&amp;")")</f>
      </c>
      <c r="AH185" s="256">
        <f>IF($C$62="","",$C$62&amp;"　("&amp;$D$62&amp;")")</f>
      </c>
      <c r="AI185" s="256">
        <f>IF($C$63="","",$C$63&amp;"　("&amp;$D$63&amp;")")</f>
      </c>
      <c r="AJ185" s="256">
        <f>IF($C$64="","",$C$64&amp;"　("&amp;$D$64&amp;")")</f>
      </c>
      <c r="AK185" s="257">
        <f>IF($C$65="","",$C$65&amp;"　("&amp;$D$65&amp;")")</f>
      </c>
    </row>
    <row r="186" spans="27:37" ht="13.5" hidden="1">
      <c r="AA186" s="254" t="e">
        <f t="shared" si="0"/>
        <v>#VALUE!</v>
      </c>
      <c r="AB186" s="252">
        <f>IF($F$55="","",$F$55)</f>
      </c>
      <c r="AC186" s="255">
        <f>IF($F$56="","",$F$56)</f>
      </c>
      <c r="AD186" s="256">
        <f>IF($F$58="","",$F$58&amp;"　("&amp;$G$58&amp;")")</f>
      </c>
      <c r="AE186" s="256">
        <f>IF($F$59="","",$F$59&amp;"　("&amp;$G$59&amp;")")</f>
      </c>
      <c r="AF186" s="256">
        <f>IF($F$60="","",$F$60&amp;"　("&amp;$G$60&amp;")")</f>
      </c>
      <c r="AG186" s="256">
        <f>IF($F$61="","",$F$61&amp;"　("&amp;$G$61&amp;")")</f>
      </c>
      <c r="AH186" s="256">
        <f>IF($F$62="","",$F$62&amp;"　("&amp;$G$62&amp;")")</f>
      </c>
      <c r="AI186" s="256">
        <f>IF($F$63="","",$F$63&amp;"　("&amp;$G$63&amp;")")</f>
      </c>
      <c r="AJ186" s="256">
        <f>IF($F$64="","",$F$64&amp;"　("&amp;$G$64&amp;")")</f>
      </c>
      <c r="AK186" s="257">
        <f>IF($F$65="","",$F$65&amp;"　("&amp;$G$65&amp;")")</f>
      </c>
    </row>
    <row r="187" spans="27:37" ht="13.5" hidden="1">
      <c r="AA187" s="254" t="e">
        <f t="shared" si="0"/>
        <v>#VALUE!</v>
      </c>
      <c r="AB187" s="252">
        <f>IF($I$55="","",$I$55)</f>
      </c>
      <c r="AC187" s="255">
        <f>IF($I$56="","",$I$56)</f>
      </c>
      <c r="AD187" s="256">
        <f>IF($I$58="","",$I$58&amp;"　("&amp;$J$58&amp;")")</f>
      </c>
      <c r="AE187" s="256">
        <f>IF($I$59="","",$I$59&amp;"　("&amp;$J$59&amp;")")</f>
      </c>
      <c r="AF187" s="256">
        <f>IF($I$60="","",$I$60&amp;"　("&amp;$J$60&amp;")")</f>
      </c>
      <c r="AG187" s="256">
        <f>IF($I$61="","",$I$61&amp;"　("&amp;$J$61&amp;")")</f>
      </c>
      <c r="AH187" s="256">
        <f>IF($I$62="","",$I$62&amp;"　("&amp;$J$62&amp;")")</f>
      </c>
      <c r="AI187" s="256">
        <f>IF($I$63="","",$I$63&amp;"　("&amp;$J$63&amp;")")</f>
      </c>
      <c r="AJ187" s="256">
        <f>IF($I$64="","",$I$64&amp;"　("&amp;$J$64&amp;")")</f>
      </c>
      <c r="AK187" s="257">
        <f>IF($I$65="","",$I$65&amp;"　("&amp;$J$65&amp;")")</f>
      </c>
    </row>
    <row r="188" spans="27:37" ht="13.5" hidden="1">
      <c r="AA188" s="254" t="e">
        <f t="shared" si="0"/>
        <v>#VALUE!</v>
      </c>
      <c r="AB188" s="252">
        <f>IF($L$55="","",$L$55)</f>
      </c>
      <c r="AC188" s="255">
        <f>IF($L$56="","",$L$56)</f>
      </c>
      <c r="AD188" s="256">
        <f>IF($L$58="","",$L$58&amp;"　("&amp;$M$58&amp;")")</f>
      </c>
      <c r="AE188" s="256">
        <f>IF($L$59="","",$L$59&amp;"　("&amp;$M$59&amp;")")</f>
      </c>
      <c r="AF188" s="256">
        <f>IF($L$60="","",$L$60&amp;"　("&amp;$M$60&amp;")")</f>
      </c>
      <c r="AG188" s="256">
        <f>IF($L$61="","",$L$61&amp;"　("&amp;$M$61&amp;")")</f>
      </c>
      <c r="AH188" s="256">
        <f>IF($L$62="","",$L$62&amp;"　("&amp;$M$62&amp;")")</f>
      </c>
      <c r="AI188" s="256">
        <f>IF($L$63="","",$L$63&amp;"　("&amp;$M$63&amp;")")</f>
      </c>
      <c r="AJ188" s="256">
        <f>IF($L$64="","",$L$64&amp;"　("&amp;$M$64&amp;")")</f>
      </c>
      <c r="AK188" s="257">
        <f>IF($L$65="","",$L$65&amp;"　("&amp;$M$65&amp;")")</f>
      </c>
    </row>
    <row r="189" spans="27:37" ht="13.5" hidden="1">
      <c r="AA189" s="254" t="e">
        <f t="shared" si="0"/>
        <v>#VALUE!</v>
      </c>
      <c r="AB189" s="252">
        <f>IF($O$55="","",$O$55)</f>
      </c>
      <c r="AC189" s="255">
        <f>IF($O$56="","",$O$56)</f>
      </c>
      <c r="AD189" s="256">
        <f>IF($O$58="","",$O$58&amp;"　("&amp;$P$58&amp;")")</f>
      </c>
      <c r="AE189" s="256">
        <f>IF($O$59="","",$O$59&amp;"　("&amp;$P$59&amp;")")</f>
      </c>
      <c r="AF189" s="256">
        <f>IF($O$60="","",$O$60&amp;"　("&amp;$P$60&amp;")")</f>
      </c>
      <c r="AG189" s="256">
        <f>IF($O$61="","",$O$61&amp;"　("&amp;$P$61&amp;")")</f>
      </c>
      <c r="AH189" s="256">
        <f>IF($O$62="","",$O$62&amp;"　("&amp;$P$62&amp;")")</f>
      </c>
      <c r="AI189" s="256">
        <f>IF($O$63="","",$O$63&amp;"　("&amp;$P$63&amp;")")</f>
      </c>
      <c r="AJ189" s="256">
        <f>IF($O$64="","",$O$64&amp;"　("&amp;$P$64&amp;")")</f>
      </c>
      <c r="AK189" s="257">
        <f>IF($O$65="","",$O$65&amp;"　("&amp;$P$65&amp;")")</f>
      </c>
    </row>
    <row r="190" spans="27:37" ht="13.5" hidden="1">
      <c r="AA190" s="254" t="e">
        <f t="shared" si="0"/>
        <v>#VALUE!</v>
      </c>
      <c r="AB190" s="252">
        <f>IF($C$67="","",$C$67)</f>
      </c>
      <c r="AC190" s="258">
        <f>IF($C$68="","",$C$68)</f>
      </c>
      <c r="AD190" s="256">
        <f>IF($C$70="","",$C$70&amp;"　("&amp;$D$70&amp;")")</f>
      </c>
      <c r="AE190" s="256">
        <f>IF($C$71="","",$C$71&amp;"　("&amp;$D$71&amp;")")</f>
      </c>
      <c r="AF190" s="256">
        <f>IF($C$72="","",$C$72&amp;"　("&amp;$D$72&amp;")")</f>
      </c>
      <c r="AG190" s="256">
        <f>IF($C$73="","",$C$73&amp;"　("&amp;$D$73&amp;")")</f>
      </c>
      <c r="AH190" s="256">
        <f>IF($C$74="","",$C$74&amp;"　("&amp;$D$74&amp;")")</f>
      </c>
      <c r="AI190" s="256">
        <f>IF($C$75="","",$C$75&amp;"　("&amp;$D$75&amp;")")</f>
      </c>
      <c r="AJ190" s="256">
        <f>IF($C$76="","",$C$76&amp;"　("&amp;$D$76&amp;")")</f>
      </c>
      <c r="AK190" s="257">
        <f>IF($C$77="","",$C$77&amp;"　("&amp;$D$77&amp;")")</f>
      </c>
    </row>
    <row r="191" spans="27:37" ht="13.5" hidden="1">
      <c r="AA191" s="259" t="e">
        <f t="shared" si="0"/>
        <v>#VALUE!</v>
      </c>
      <c r="AB191" s="258">
        <f>IF($F$67="","",$F$67)</f>
      </c>
      <c r="AC191" s="258">
        <f>IF($F$68="","",$F$68)</f>
      </c>
      <c r="AD191" s="256">
        <f>IF($F$70="","",$F$70&amp;"　("&amp;$G$70&amp;")")</f>
      </c>
      <c r="AE191" s="256">
        <f>IF($F$71="","",$F$71&amp;"　("&amp;$G$71&amp;")")</f>
      </c>
      <c r="AF191" s="256">
        <f>IF($F$72="","",$F$72&amp;"　("&amp;$G$72&amp;")")</f>
      </c>
      <c r="AG191" s="256">
        <f>IF($F$73="","",$F$73&amp;"　("&amp;$G$73&amp;")")</f>
      </c>
      <c r="AH191" s="256">
        <f>IF($F$74="","",$F$74&amp;"　("&amp;$G$74&amp;")")</f>
      </c>
      <c r="AI191" s="256">
        <f>IF($F$75="","",$F$75&amp;"　("&amp;$G$75&amp;")")</f>
      </c>
      <c r="AJ191" s="256">
        <f>IF($F$76="","",$F$76&amp;"　("&amp;$G$76&amp;")")</f>
      </c>
      <c r="AK191" s="257">
        <f>IF($F$77="","",$F$77&amp;"　("&amp;$G$77&amp;")")</f>
      </c>
    </row>
    <row r="192" spans="27:37" ht="13.5" hidden="1">
      <c r="AA192" s="254" t="e">
        <f t="shared" si="0"/>
        <v>#VALUE!</v>
      </c>
      <c r="AB192" s="258">
        <f>IF($I$67="","",$I$67)</f>
      </c>
      <c r="AC192" s="258">
        <f>IF($I$68="","",$I$68)</f>
      </c>
      <c r="AD192" s="256">
        <f>IF($I$70="","",$I$70&amp;"　("&amp;$J$70&amp;")")</f>
      </c>
      <c r="AE192" s="256">
        <f>IF($I$71="","",$I$71&amp;"　("&amp;$J$71&amp;")")</f>
      </c>
      <c r="AF192" s="256">
        <f>IF($I$72="","",$I$72&amp;"　("&amp;$J$72&amp;")")</f>
      </c>
      <c r="AG192" s="256">
        <f>IF($I$73="","",$I$73&amp;"　("&amp;$J$73&amp;")")</f>
      </c>
      <c r="AH192" s="256">
        <f>IF($I$74="","",$I$74&amp;"　("&amp;$J$74&amp;")")</f>
      </c>
      <c r="AI192" s="256">
        <f>IF($I$75="","",$I$75&amp;"　("&amp;$J$75&amp;")")</f>
      </c>
      <c r="AJ192" s="256">
        <f>IF($I$76="","",$I$76&amp;"　("&amp;$J$76&amp;")")</f>
      </c>
      <c r="AK192" s="257">
        <f>IF($I$77="","",$I$77&amp;"　("&amp;$J$77&amp;")")</f>
      </c>
    </row>
    <row r="193" spans="27:37" ht="13.5" hidden="1">
      <c r="AA193" s="254" t="e">
        <f t="shared" si="0"/>
        <v>#VALUE!</v>
      </c>
      <c r="AB193" s="258">
        <f>IF($L$67="","",$L$67)</f>
      </c>
      <c r="AC193" s="258">
        <f>IF($L$68="","",$L$68)</f>
      </c>
      <c r="AD193" s="256">
        <f>IF($L$70="","",$L$70&amp;"　("&amp;$M$70&amp;")")</f>
      </c>
      <c r="AE193" s="256">
        <f>IF($L$71="","",$L$71&amp;"　("&amp;$M$71&amp;")")</f>
      </c>
      <c r="AF193" s="256">
        <f>IF($L$72="","",$L$72&amp;"　("&amp;$M$72&amp;")")</f>
      </c>
      <c r="AG193" s="256">
        <f>IF($L$73="","",$L$73&amp;"　("&amp;$M$73&amp;")")</f>
      </c>
      <c r="AH193" s="256">
        <f>IF($L$74="","",$L$74&amp;"　("&amp;$M$74&amp;")")</f>
      </c>
      <c r="AI193" s="256">
        <f>IF($L$75="","",$L$75&amp;"　("&amp;$M$75&amp;")")</f>
      </c>
      <c r="AJ193" s="256">
        <f>IF($L$76="","",$L$76&amp;"　("&amp;$M$76&amp;")")</f>
      </c>
      <c r="AK193" s="257">
        <f>IF($L$77="","",$L$77&amp;"　("&amp;$M$77&amp;")")</f>
      </c>
    </row>
    <row r="194" spans="27:37" ht="13.5" hidden="1">
      <c r="AA194" s="137" t="e">
        <f t="shared" si="0"/>
        <v>#VALUE!</v>
      </c>
      <c r="AB194" s="138">
        <f>IF($O$67="","",$O$67)</f>
      </c>
      <c r="AC194" s="140">
        <f>IF($O$68="","",$O$68)</f>
      </c>
      <c r="AD194" s="135">
        <f>IF($O$70="","",$O$70&amp;"　("&amp;$P$70&amp;")")</f>
      </c>
      <c r="AE194" s="135">
        <f>IF($O$71="","",$O$71&amp;"　("&amp;$P$71&amp;")")</f>
      </c>
      <c r="AF194" s="135">
        <f>IF($O$72="","",$O$72&amp;"　("&amp;$P$72&amp;")")</f>
      </c>
      <c r="AG194" s="135">
        <f>IF($O$73="","",$O$73&amp;"　("&amp;$P$73&amp;")")</f>
      </c>
      <c r="AH194" s="135">
        <f>IF($O$74="","",$O$74&amp;"　("&amp;$P$74&amp;")")</f>
      </c>
      <c r="AI194" s="135">
        <f>IF($O$75="","",$O$75&amp;"　("&amp;$P$75&amp;")")</f>
      </c>
      <c r="AJ194" s="135">
        <f>IF($O$76="","",$O$76&amp;"　("&amp;$P$76&amp;")")</f>
      </c>
      <c r="AK194" s="136">
        <f>IF($O$77="","",$O$77&amp;"　("&amp;$P$77&amp;")")</f>
      </c>
    </row>
    <row r="195" spans="27:37" ht="13.5" hidden="1">
      <c r="AA195" s="137" t="e">
        <f t="shared" si="0"/>
        <v>#VALUE!</v>
      </c>
      <c r="AB195" s="140">
        <f>IF($C$79="","",$C$79)</f>
      </c>
      <c r="AC195" s="140">
        <f>IF($C$80="","",$C$80)</f>
      </c>
      <c r="AD195" s="135">
        <f>IF($C$82="","",$C$82&amp;"　("&amp;$D$82&amp;")")</f>
      </c>
      <c r="AE195" s="135">
        <f>IF($C$83="","",$C$83&amp;"　("&amp;$D$83&amp;")")</f>
      </c>
      <c r="AF195" s="135">
        <f>IF($C$84="","",$C$84&amp;"　("&amp;$D$84&amp;")")</f>
      </c>
      <c r="AG195" s="135">
        <f>IF($C$85="","",$C$85&amp;"　("&amp;$D$85&amp;")")</f>
      </c>
      <c r="AH195" s="135">
        <f>IF($C$86="","",$C$86&amp;"　("&amp;$D$86&amp;")")</f>
      </c>
      <c r="AI195" s="135">
        <f>IF($C$87="","",$C$87&amp;"　("&amp;$D$87&amp;")")</f>
      </c>
      <c r="AJ195" s="135">
        <f>IF($C$88="","",$C$88&amp;"　("&amp;$D$88&amp;")")</f>
      </c>
      <c r="AK195" s="136">
        <f>IF($C$89="","",$C$89&amp;"　("&amp;$D$89&amp;")")</f>
      </c>
    </row>
    <row r="196" spans="27:37" ht="13.5" hidden="1">
      <c r="AA196" s="137" t="e">
        <f t="shared" si="0"/>
        <v>#VALUE!</v>
      </c>
      <c r="AB196" s="138">
        <f>IF($F$79="","",$F$79)</f>
      </c>
      <c r="AC196" s="140">
        <f>IF($F$80="","",$F$80)</f>
      </c>
      <c r="AD196" s="135">
        <f>IF($F$82="","",$F$82&amp;"　("&amp;$G$82&amp;")")</f>
      </c>
      <c r="AE196" s="135">
        <f>IF($F$83="","",$F$83&amp;"　("&amp;$G$83&amp;")")</f>
      </c>
      <c r="AF196" s="135">
        <f>IF($F$84="","",$F$84&amp;"　("&amp;$G$84&amp;")")</f>
      </c>
      <c r="AG196" s="135">
        <f>IF($F$85="","",$F$85&amp;"　("&amp;$G$85&amp;")")</f>
      </c>
      <c r="AH196" s="135">
        <f>IF($F$86="","",$F$86&amp;"　("&amp;$G$86&amp;")")</f>
      </c>
      <c r="AI196" s="135">
        <f>IF($F$87="","",$F$87&amp;"　("&amp;$G$87&amp;")")</f>
      </c>
      <c r="AJ196" s="135">
        <f>IF($F$88="","",$F$88&amp;"　("&amp;$G$88&amp;")")</f>
      </c>
      <c r="AK196" s="136">
        <f>IF($F$89="","",$F$89&amp;"　("&amp;$G$89&amp;")")</f>
      </c>
    </row>
    <row r="197" spans="27:37" ht="13.5" hidden="1">
      <c r="AA197" s="137" t="e">
        <f aca="true" t="shared" si="1" ref="AA197:AA214">(IF(AB197="","",IF(RIGHT(AB197,1)="A",SUBSTITUTE(AB197,"A",1,1),IF(RIGHT(AB197,1)="B",SUBSTITUTE(AB197,"B",2,1),IF(RIGHT(AB197,1)="C",SUBSTITUTE(AB197,"C",3,1),IF(RIGHT(AB197,1)="D",SUBSTITUTE(AB197,"D",4,1),IF(RIGHT(AB197,1)="E",SUBSTITUTE(AB197,"E",5,1),AB197&amp;0)))))))*1</f>
        <v>#VALUE!</v>
      </c>
      <c r="AB197" s="140">
        <f>IF($I$79="","",$I$79)</f>
      </c>
      <c r="AC197" s="140">
        <f>IF($I$80="","",$I$80)</f>
      </c>
      <c r="AD197" s="135">
        <f>IF($I$82="","",$I$82&amp;"　("&amp;$J$82&amp;")")</f>
      </c>
      <c r="AE197" s="135">
        <f>IF($I$83="","",$I$83&amp;"　("&amp;$J$83&amp;")")</f>
      </c>
      <c r="AF197" s="135">
        <f>IF($I$84="","",$I$84&amp;"　("&amp;$J$84&amp;")")</f>
      </c>
      <c r="AG197" s="135">
        <f>IF($I$85="","",$I$85&amp;"　("&amp;$J$85&amp;")")</f>
      </c>
      <c r="AH197" s="135">
        <f>IF($I$86="","",$I$86&amp;"　("&amp;$J$86&amp;")")</f>
      </c>
      <c r="AI197" s="135">
        <f>IF($I$87="","",$I$87&amp;"　("&amp;$J$87&amp;")")</f>
      </c>
      <c r="AJ197" s="135">
        <f>IF($I$88="","",$I$88&amp;"　("&amp;$J$88&amp;")")</f>
      </c>
      <c r="AK197" s="136">
        <f>IF($I$89="","",$I$89&amp;"　("&amp;$J$89&amp;")")</f>
      </c>
    </row>
    <row r="198" spans="27:37" ht="13.5" hidden="1">
      <c r="AA198" s="137" t="e">
        <f t="shared" si="1"/>
        <v>#VALUE!</v>
      </c>
      <c r="AB198" s="138">
        <f>IF($L$79="","",$L$79)</f>
      </c>
      <c r="AC198" s="140">
        <f>IF($L$80="","",$L$80)</f>
      </c>
      <c r="AD198" s="135">
        <f>IF($L$82="","",$L$82&amp;"　("&amp;$M$82&amp;")")</f>
      </c>
      <c r="AE198" s="135">
        <f>IF($L$83="","",$L$83&amp;"　("&amp;$M$83&amp;")")</f>
      </c>
      <c r="AF198" s="135">
        <f>IF($L$84="","",$L$84&amp;"　("&amp;$M$84&amp;")")</f>
      </c>
      <c r="AG198" s="135">
        <f>IF($L$85="","",$L$85&amp;"　("&amp;$M$85&amp;")")</f>
      </c>
      <c r="AH198" s="135">
        <f>IF($L$86="","",$L$86&amp;"　("&amp;$M$86&amp;")")</f>
      </c>
      <c r="AI198" s="135">
        <f>IF($L$87="","",$L$87&amp;"　("&amp;$M$87&amp;")")</f>
      </c>
      <c r="AJ198" s="135">
        <f>IF($L$88="","",$L$88&amp;"　("&amp;$M$88&amp;")")</f>
      </c>
      <c r="AK198" s="136">
        <f>IF($L$89="","",$L$89&amp;"　("&amp;$M$89&amp;")")</f>
      </c>
    </row>
    <row r="199" spans="27:37" ht="13.5" hidden="1">
      <c r="AA199" s="137" t="e">
        <f t="shared" si="1"/>
        <v>#VALUE!</v>
      </c>
      <c r="AB199" s="140">
        <f>IF($O$79="","",$O$79)</f>
      </c>
      <c r="AC199" s="140">
        <f>IF($O$80="","",$O$80)</f>
      </c>
      <c r="AD199" s="135">
        <f>IF($O$82="","",$O$82&amp;"　("&amp;$P$82&amp;")")</f>
      </c>
      <c r="AE199" s="135">
        <f>IF($O$83="","",$O$83&amp;"　("&amp;$P$83&amp;")")</f>
      </c>
      <c r="AF199" s="135">
        <f>IF($O$84="","",$O$84&amp;"　("&amp;$P$84&amp;")")</f>
      </c>
      <c r="AG199" s="135">
        <f>IF($O$85="","",$O$85&amp;"　("&amp;$P$85&amp;")")</f>
      </c>
      <c r="AH199" s="135">
        <f>IF($O$86="","",$O$86&amp;"　("&amp;$P$86&amp;")")</f>
      </c>
      <c r="AI199" s="135">
        <f>IF($O$87="","",$O$87&amp;"　("&amp;$P$87&amp;")")</f>
      </c>
      <c r="AJ199" s="135">
        <f>IF($O$88="","",$O$88&amp;"　("&amp;$P$88&amp;")")</f>
      </c>
      <c r="AK199" s="136">
        <f>IF($O$89="","",$O$89&amp;"　("&amp;$P$89&amp;")")</f>
      </c>
    </row>
    <row r="200" spans="27:37" ht="13.5" hidden="1">
      <c r="AA200" s="137" t="e">
        <f t="shared" si="1"/>
        <v>#VALUE!</v>
      </c>
      <c r="AB200" s="138">
        <f>IF($C$91="","",$C$91)</f>
      </c>
      <c r="AC200" s="140">
        <f>IF($C$92="","",$C$92)</f>
      </c>
      <c r="AD200" s="135">
        <f>IF($C$94="","",$C$94&amp;"　("&amp;$D$94&amp;")")</f>
      </c>
      <c r="AE200" s="135">
        <f>IF($C$95="","",$C$95&amp;"　("&amp;$D$95&amp;")")</f>
      </c>
      <c r="AF200" s="135">
        <f>IF($C$96="","",$C$96&amp;"　("&amp;$D$96&amp;")")</f>
      </c>
      <c r="AG200" s="135">
        <f>IF($C$97="","",$C$97&amp;"　("&amp;$D$97&amp;")")</f>
      </c>
      <c r="AH200" s="135">
        <f>IF($C$98="","",$C$98&amp;"　("&amp;$D$98&amp;")")</f>
      </c>
      <c r="AI200" s="135">
        <f>IF($C$99="","",$C$99&amp;"　("&amp;$D$99&amp;")")</f>
      </c>
      <c r="AJ200" s="135">
        <f>IF($C$100="","",$C$100&amp;"　("&amp;$D$100&amp;")")</f>
      </c>
      <c r="AK200" s="136">
        <f>IF($C$101="","",$C$101&amp;"　("&amp;$D$101&amp;")")</f>
      </c>
    </row>
    <row r="201" spans="27:37" ht="13.5" hidden="1">
      <c r="AA201" s="137" t="e">
        <f t="shared" si="1"/>
        <v>#VALUE!</v>
      </c>
      <c r="AB201" s="140">
        <f>IF($F$91="","",$F$91)</f>
      </c>
      <c r="AC201" s="140">
        <f>IF($F$92="","",$F$92)</f>
      </c>
      <c r="AD201" s="135">
        <f>IF($F$94="","",$F$94&amp;"　("&amp;$G$94&amp;")")</f>
      </c>
      <c r="AE201" s="135">
        <f>IF($F$95="","",$F$95&amp;"　("&amp;$G$95&amp;")")</f>
      </c>
      <c r="AF201" s="135">
        <f>IF($F$96="","",$F$96&amp;"　("&amp;$G$96&amp;")")</f>
      </c>
      <c r="AG201" s="135">
        <f>IF($F$97="","",$F$97&amp;"　("&amp;$G$97&amp;")")</f>
      </c>
      <c r="AH201" s="135">
        <f>IF($F$98="","",$F$98&amp;"　("&amp;$G$98&amp;")")</f>
      </c>
      <c r="AI201" s="135">
        <f>IF($F$99="","",$F$99&amp;"　("&amp;$G$99&amp;")")</f>
      </c>
      <c r="AJ201" s="135">
        <f>IF($F$100="","",$F$100&amp;"　("&amp;$G$100&amp;")")</f>
      </c>
      <c r="AK201" s="136">
        <f>IF($F$101="","",$F$101&amp;"　("&amp;$G$101&amp;")")</f>
      </c>
    </row>
    <row r="202" spans="27:37" ht="13.5" hidden="1">
      <c r="AA202" s="137" t="e">
        <f t="shared" si="1"/>
        <v>#VALUE!</v>
      </c>
      <c r="AB202" s="138">
        <f>IF($I$91="","",$I$91)</f>
      </c>
      <c r="AC202" s="140">
        <f>IF($I$92="","",$I$92)</f>
      </c>
      <c r="AD202" s="135">
        <f>IF($I$94="","",$I$94&amp;"　("&amp;$J$94&amp;")")</f>
      </c>
      <c r="AE202" s="135">
        <f>IF($I$95="","",$I$95&amp;"　("&amp;$J$95&amp;")")</f>
      </c>
      <c r="AF202" s="135">
        <f>IF($I$96="","",$I$96&amp;"　("&amp;$J$96&amp;")")</f>
      </c>
      <c r="AG202" s="135">
        <f>IF($I$97="","",$I$97&amp;"　("&amp;$J$97&amp;")")</f>
      </c>
      <c r="AH202" s="135">
        <f>IF($I$98="","",$I$98&amp;"　("&amp;$J$98&amp;")")</f>
      </c>
      <c r="AI202" s="135">
        <f>IF($I$99="","",$I$99&amp;"　("&amp;$J$99&amp;")")</f>
      </c>
      <c r="AJ202" s="135">
        <f>IF($I$100="","",$I$100&amp;"　("&amp;$J$100&amp;")")</f>
      </c>
      <c r="AK202" s="136">
        <f>IF($I$101="","",$I$101&amp;"　("&amp;$J$101&amp;")")</f>
      </c>
    </row>
    <row r="203" spans="27:37" ht="13.5" hidden="1">
      <c r="AA203" s="137" t="e">
        <f t="shared" si="1"/>
        <v>#VALUE!</v>
      </c>
      <c r="AB203" s="138">
        <f>IF($L$91="","",$L$91)</f>
      </c>
      <c r="AC203" s="140">
        <f>IF($L$92="","",$L$92)</f>
      </c>
      <c r="AD203" s="135">
        <f>IF($L$94="","",$L$94&amp;"　("&amp;$M$94&amp;")")</f>
      </c>
      <c r="AE203" s="135">
        <f>IF($L$95="","",$L$95&amp;"　("&amp;$M$95&amp;")")</f>
      </c>
      <c r="AF203" s="135">
        <f>IF($L$96="","",$L$96&amp;"　("&amp;$M$96&amp;")")</f>
      </c>
      <c r="AG203" s="135">
        <f>IF($L$97="","",$L$97&amp;"　("&amp;$M$97&amp;")")</f>
      </c>
      <c r="AH203" s="135">
        <f>IF($L$98="","",$L$98&amp;"　("&amp;$M$98&amp;")")</f>
      </c>
      <c r="AI203" s="135">
        <f>IF($L$99="","",$L$99&amp;"　("&amp;$M$99&amp;")")</f>
      </c>
      <c r="AJ203" s="135">
        <f>IF($L$100="","",$L$100&amp;"　("&amp;$M$100&amp;")")</f>
      </c>
      <c r="AK203" s="136">
        <f>IF($L$101="","",$L$101&amp;"　("&amp;$M$101&amp;")")</f>
      </c>
    </row>
    <row r="204" spans="27:37" ht="13.5" hidden="1">
      <c r="AA204" s="137" t="e">
        <f t="shared" si="1"/>
        <v>#VALUE!</v>
      </c>
      <c r="AB204" s="138">
        <f>IF($O$91="","",$O$91)</f>
      </c>
      <c r="AC204" s="140">
        <f>IF($O$92="","",$O$92)</f>
      </c>
      <c r="AD204" s="135">
        <f>IF($O$94="","",$O$94&amp;"　("&amp;$P$94&amp;")")</f>
      </c>
      <c r="AE204" s="135">
        <f>IF($O$95="","",$O$95&amp;"　("&amp;$P$95&amp;")")</f>
      </c>
      <c r="AF204" s="135">
        <f>IF($O$96="","",$O$96&amp;"　("&amp;$P$96&amp;")")</f>
      </c>
      <c r="AG204" s="135">
        <f>IF($O$97="","",$O$97&amp;"　("&amp;$P$97&amp;")")</f>
      </c>
      <c r="AH204" s="135">
        <f>IF($O$98="","",$O$98&amp;"　("&amp;$P$98&amp;")")</f>
      </c>
      <c r="AI204" s="135">
        <f>IF($O$99="","",$O$99&amp;"　("&amp;$P$99&amp;")")</f>
      </c>
      <c r="AJ204" s="135">
        <f>IF($O$100="","",$O$100&amp;"　("&amp;$P$100&amp;")")</f>
      </c>
      <c r="AK204" s="136">
        <f>IF($O$101="","",$O$101&amp;"　("&amp;$P$101&amp;")")</f>
      </c>
    </row>
    <row r="205" spans="27:37" ht="13.5" hidden="1">
      <c r="AA205" s="137" t="e">
        <f t="shared" si="1"/>
        <v>#VALUE!</v>
      </c>
      <c r="AB205" s="140">
        <f>IF($C$103="","",$C$103)</f>
      </c>
      <c r="AC205" s="140">
        <f>IF($C$104="","",$C$104)</f>
      </c>
      <c r="AD205" s="135">
        <f>IF($C$106="","",$C$106&amp;"　("&amp;$D$106&amp;")")</f>
      </c>
      <c r="AE205" s="135">
        <f>IF($C$107="","",$C$107&amp;"　("&amp;$D$107&amp;")")</f>
      </c>
      <c r="AF205" s="135">
        <f>IF($C$108="","",$C$108&amp;"　("&amp;$D$108&amp;")")</f>
      </c>
      <c r="AG205" s="135">
        <f>IF($C$109="","",$C$109&amp;"　("&amp;$D$109&amp;")")</f>
      </c>
      <c r="AH205" s="135">
        <f>IF($C$110="","",$C$110&amp;"　("&amp;$D$110&amp;")")</f>
      </c>
      <c r="AI205" s="135">
        <f>IF($C$111="","",$C$111&amp;"　("&amp;$D$111&amp;")")</f>
      </c>
      <c r="AJ205" s="135">
        <f>IF($C$112="","",$C$112&amp;"　("&amp;$D$112&amp;")")</f>
      </c>
      <c r="AK205" s="136">
        <f>IF($C$113="","",$C$113&amp;"　("&amp;$D$113&amp;")")</f>
      </c>
    </row>
    <row r="206" spans="27:37" ht="13.5" hidden="1">
      <c r="AA206" s="137" t="e">
        <f t="shared" si="1"/>
        <v>#VALUE!</v>
      </c>
      <c r="AB206" s="138">
        <f>IF($F$103="","",$F$103)</f>
      </c>
      <c r="AC206" s="140">
        <f>IF($F$104="","",$F$104)</f>
      </c>
      <c r="AD206" s="135">
        <f>IF($F$106="","",$F$106&amp;"　("&amp;$G$106&amp;")")</f>
      </c>
      <c r="AE206" s="135">
        <f>IF($F$107="","",$F$107&amp;"　("&amp;$G$107&amp;")")</f>
      </c>
      <c r="AF206" s="135">
        <f>IF($F$108="","",$F$108&amp;"　("&amp;$G$108&amp;")")</f>
      </c>
      <c r="AG206" s="135">
        <f>IF($F$109="","",$F$109&amp;"　("&amp;$G$109&amp;")")</f>
      </c>
      <c r="AH206" s="135">
        <f>IF($F$110="","",$F$110&amp;"　("&amp;$G$110&amp;")")</f>
      </c>
      <c r="AI206" s="135">
        <f>IF($F$111="","",$F$111&amp;"　("&amp;$G$111&amp;")")</f>
      </c>
      <c r="AJ206" s="135">
        <f>IF($F$112="","",$F$112&amp;"　("&amp;$G$112&amp;")")</f>
      </c>
      <c r="AK206" s="136">
        <f>IF($F$113="","",$F$113&amp;"　("&amp;$G$113&amp;")")</f>
      </c>
    </row>
    <row r="207" spans="27:37" ht="13.5" hidden="1">
      <c r="AA207" s="137" t="e">
        <f t="shared" si="1"/>
        <v>#VALUE!</v>
      </c>
      <c r="AB207" s="140">
        <f>IF($I$103="","",$I$103)</f>
      </c>
      <c r="AC207" s="140">
        <f>IF($I$104="","",$I$104)</f>
      </c>
      <c r="AD207" s="135">
        <f>IF($I$106="","",$I$106&amp;"　("&amp;$J$106&amp;")")</f>
      </c>
      <c r="AE207" s="135">
        <f>IF($I$107="","",$I$107&amp;"　("&amp;$J$107&amp;")")</f>
      </c>
      <c r="AF207" s="135">
        <f>IF($I$108="","",$I$108&amp;"　("&amp;$J$108&amp;")")</f>
      </c>
      <c r="AG207" s="135">
        <f>IF($I$109="","",$I$109&amp;"　("&amp;$J$109&amp;")")</f>
      </c>
      <c r="AH207" s="135">
        <f>IF($I$110="","",$I$110&amp;"　("&amp;$J$110&amp;")")</f>
      </c>
      <c r="AI207" s="135">
        <f>IF($I$111="","",$I$111&amp;"　("&amp;$J$111&amp;")")</f>
      </c>
      <c r="AJ207" s="135">
        <f>IF($I$112="","",$I$112&amp;"　("&amp;$J$112&amp;")")</f>
      </c>
      <c r="AK207" s="136">
        <f>IF($I$113="","",$I$113&amp;"　("&amp;$J$113&amp;")")</f>
      </c>
    </row>
    <row r="208" spans="27:37" ht="13.5" hidden="1">
      <c r="AA208" s="137" t="e">
        <f t="shared" si="1"/>
        <v>#VALUE!</v>
      </c>
      <c r="AB208" s="138">
        <f>IF($L$103="","",$L$103)</f>
      </c>
      <c r="AC208" s="140">
        <f>IF($L$104="","",$L$104)</f>
      </c>
      <c r="AD208" s="135">
        <f>IF($L$106="","",$L$106&amp;"　("&amp;$M$106&amp;")")</f>
      </c>
      <c r="AE208" s="135">
        <f>IF($L$107="","",$L$107&amp;"　("&amp;$M$107&amp;")")</f>
      </c>
      <c r="AF208" s="135">
        <f>IF($L$108="","",$L$108&amp;"　("&amp;$M$108&amp;")")</f>
      </c>
      <c r="AG208" s="135">
        <f>IF($L$109="","",$L$109&amp;"　("&amp;$M$109&amp;")")</f>
      </c>
      <c r="AH208" s="135">
        <f>IF($L$110="","",$L$110&amp;"　("&amp;$M$110&amp;")")</f>
      </c>
      <c r="AI208" s="135">
        <f>IF($L$111="","",$L$111&amp;"　("&amp;$M$111&amp;")")</f>
      </c>
      <c r="AJ208" s="135">
        <f>IF($L$112="","",$L$112&amp;"　("&amp;$M$112&amp;")")</f>
      </c>
      <c r="AK208" s="136">
        <f>IF($L$113="","",$L$113&amp;"　("&amp;$M$113&amp;")")</f>
      </c>
    </row>
    <row r="209" spans="27:37" ht="13.5" hidden="1">
      <c r="AA209" s="137" t="e">
        <f t="shared" si="1"/>
        <v>#VALUE!</v>
      </c>
      <c r="AB209" s="140">
        <f>IF($O$103="","",$O$103)</f>
      </c>
      <c r="AC209" s="140">
        <f>IF($O$104="","",$O$104)</f>
      </c>
      <c r="AD209" s="135">
        <f>IF($O$106="","",$O$106&amp;"　("&amp;$P$106&amp;")")</f>
      </c>
      <c r="AE209" s="135">
        <f>IF($O$107="","",$O$107&amp;"　("&amp;$P$107&amp;")")</f>
      </c>
      <c r="AF209" s="135">
        <f>IF($O$108="","",$O$108&amp;"　("&amp;$P$108&amp;")")</f>
      </c>
      <c r="AG209" s="135">
        <f>IF($O$109="","",$O$109&amp;"　("&amp;$P$109&amp;")")</f>
      </c>
      <c r="AH209" s="135">
        <f>IF($O$110="","",$O$110&amp;"　("&amp;$P$110&amp;")")</f>
      </c>
      <c r="AI209" s="135">
        <f>IF($O$111="","",$O$111&amp;"　("&amp;$P$111&amp;")")</f>
      </c>
      <c r="AJ209" s="135">
        <f>IF($O$112="","",$O$112&amp;"　("&amp;$P$112&amp;")")</f>
      </c>
      <c r="AK209" s="136">
        <f>IF($O$113="","",$O$113&amp;"　("&amp;$P$113&amp;")")</f>
      </c>
    </row>
    <row r="210" spans="27:37" ht="13.5" hidden="1">
      <c r="AA210" s="137" t="e">
        <f t="shared" si="1"/>
        <v>#VALUE!</v>
      </c>
      <c r="AB210" s="140">
        <f>IF($C$115="","",$C$115)</f>
      </c>
      <c r="AC210" s="140">
        <f>IF($C$116="","",$C$116)</f>
      </c>
      <c r="AD210" s="135">
        <f>IF($C$118="","",$C$118&amp;"　("&amp;$D$118&amp;")")</f>
      </c>
      <c r="AE210" s="135">
        <f>IF($C$119="","",$C$119&amp;"　("&amp;$D$119&amp;")")</f>
      </c>
      <c r="AF210" s="135">
        <f>IF($C$120="","",$C$120&amp;"　("&amp;$D$120&amp;")")</f>
      </c>
      <c r="AG210" s="135">
        <f>IF($C$121="","",$C$121&amp;"　("&amp;$D$121&amp;")")</f>
      </c>
      <c r="AH210" s="135">
        <f>IF($C$122="","",$C$122&amp;"　("&amp;$D$122&amp;")")</f>
      </c>
      <c r="AI210" s="135">
        <f>IF($C$123="","",$C$123&amp;"　("&amp;$D$123&amp;")")</f>
      </c>
      <c r="AJ210" s="135">
        <f>IF($C$124="","",$C$124&amp;"　("&amp;$D$124&amp;")")</f>
      </c>
      <c r="AK210" s="136">
        <f>IF($C$125="","",$C$125&amp;"　("&amp;$D$125&amp;")")</f>
      </c>
    </row>
    <row r="211" spans="27:37" ht="13.5" hidden="1">
      <c r="AA211" s="137" t="e">
        <f t="shared" si="1"/>
        <v>#VALUE!</v>
      </c>
      <c r="AB211" s="138">
        <f>IF($F$115="","",$F$115)</f>
      </c>
      <c r="AC211" s="140">
        <f>IF($F$116="","",$F$116)</f>
      </c>
      <c r="AD211" s="135">
        <f>IF($F$118="","",$F$118&amp;"　("&amp;$G$118&amp;")")</f>
      </c>
      <c r="AE211" s="135">
        <f>IF($F$119="","",$F$119&amp;"　("&amp;$G$119&amp;")")</f>
      </c>
      <c r="AF211" s="135">
        <f>IF($F$120="","",$F$120&amp;"　("&amp;$G$120&amp;")")</f>
      </c>
      <c r="AG211" s="135">
        <f>IF($F$121="","",$F$121&amp;"　("&amp;$G$121&amp;")")</f>
      </c>
      <c r="AH211" s="135">
        <f>IF($F$122="","",$F$122&amp;"　("&amp;$G$122&amp;")")</f>
      </c>
      <c r="AI211" s="135">
        <f>IF($F$123="","",$F$123&amp;"　("&amp;$G$123&amp;")")</f>
      </c>
      <c r="AJ211" s="135">
        <f>IF($F$124="","",$F$124&amp;"　("&amp;$G$124&amp;")")</f>
      </c>
      <c r="AK211" s="136">
        <f>IF($F$125="","",$F$125&amp;"　("&amp;$G$125&amp;")")</f>
      </c>
    </row>
    <row r="212" spans="27:37" ht="13.5" hidden="1">
      <c r="AA212" s="137" t="e">
        <f t="shared" si="1"/>
        <v>#VALUE!</v>
      </c>
      <c r="AB212" s="140">
        <f>IF($I$115="","",$I$115)</f>
      </c>
      <c r="AC212" s="140">
        <f>IF($I$116="","",$I$116)</f>
      </c>
      <c r="AD212" s="135">
        <f>IF($I$118="","",$I$118&amp;"　("&amp;$J$118&amp;")")</f>
      </c>
      <c r="AE212" s="135">
        <f>IF($I$119="","",$I$119&amp;"　("&amp;$J$119&amp;")")</f>
      </c>
      <c r="AF212" s="135">
        <f>IF($I$120="","",$I$120&amp;"　("&amp;$J$120&amp;")")</f>
      </c>
      <c r="AG212" s="135">
        <f>IF($I$121="","",$I$121&amp;"　("&amp;$J$121&amp;")")</f>
      </c>
      <c r="AH212" s="135">
        <f>IF($I$122="","",$I$122&amp;"　("&amp;$J$122&amp;")")</f>
      </c>
      <c r="AI212" s="135">
        <f>IF($I$123="","",$I$123&amp;"　("&amp;$J$123&amp;")")</f>
      </c>
      <c r="AJ212" s="135">
        <f>IF($I$124="","",$I$124&amp;"　("&amp;$J$124&amp;")")</f>
      </c>
      <c r="AK212" s="136">
        <f>IF($I$125="","",$I$125&amp;"　("&amp;$J$125&amp;")")</f>
      </c>
    </row>
    <row r="213" spans="27:37" ht="13.5" hidden="1">
      <c r="AA213" s="137" t="e">
        <f t="shared" si="1"/>
        <v>#VALUE!</v>
      </c>
      <c r="AB213" s="138">
        <f>IF($L$115="","",$L$115)</f>
      </c>
      <c r="AC213" s="140">
        <f>IF($L$116="","",$L$116)</f>
      </c>
      <c r="AD213" s="135">
        <f>IF($L$118="","",$L$118&amp;"　("&amp;$M$118&amp;")")</f>
      </c>
      <c r="AE213" s="135">
        <f>IF($L$119="","",$L$119&amp;"　("&amp;$M$119&amp;")")</f>
      </c>
      <c r="AF213" s="135">
        <f>IF($L$120="","",$L$120&amp;"　("&amp;$M$120&amp;")")</f>
      </c>
      <c r="AG213" s="135">
        <f>IF($L$121="","",$L$121&amp;"　("&amp;$M$121&amp;")")</f>
      </c>
      <c r="AH213" s="135">
        <f>IF($L$122="","",$L$122&amp;"　("&amp;$M$122&amp;")")</f>
      </c>
      <c r="AI213" s="135">
        <f>IF($L$123="","",$L$123&amp;"　("&amp;$M$123&amp;")")</f>
      </c>
      <c r="AJ213" s="135">
        <f>IF($L$124="","",$L$124&amp;"　("&amp;$M$124&amp;")")</f>
      </c>
      <c r="AK213" s="136">
        <f>IF($L$125="","",$L$125&amp;"　("&amp;$M$125&amp;")")</f>
      </c>
    </row>
    <row r="214" spans="27:37" ht="14.25" hidden="1" thickBot="1">
      <c r="AA214" s="141" t="e">
        <f t="shared" si="1"/>
        <v>#VALUE!</v>
      </c>
      <c r="AB214" s="142">
        <f>IF($O$115="","",$O$115)</f>
      </c>
      <c r="AC214" s="142">
        <f>IF($O$116="","",$O$116)</f>
      </c>
      <c r="AD214" s="143">
        <f>IF($O$118="","",$O$118&amp;"　("&amp;$P$118&amp;")")</f>
      </c>
      <c r="AE214" s="143">
        <f>IF($O$119="","",$O$119&amp;"　("&amp;$P$119&amp;")")</f>
      </c>
      <c r="AF214" s="143">
        <f>IF($O$120="","",$O$120&amp;"　("&amp;$P$120&amp;")")</f>
      </c>
      <c r="AG214" s="143">
        <f>IF($O$121="","",$O$121&amp;"　("&amp;$P$121&amp;")")</f>
      </c>
      <c r="AH214" s="143">
        <f>IF($O$122="","",$O$122&amp;"　("&amp;$P$122&amp;")")</f>
      </c>
      <c r="AI214" s="143">
        <f>IF($O$123="","",$O$123&amp;"　("&amp;$P$123&amp;")")</f>
      </c>
      <c r="AJ214" s="143">
        <f>IF($O$124="","",$O$124&amp;"　("&amp;$P$124&amp;")")</f>
      </c>
      <c r="AK214" s="144">
        <f>IF($O$125="","",$O$125&amp;"　("&amp;$P$125&amp;")")</f>
      </c>
    </row>
    <row r="253" ht="13.5">
      <c r="AO253" s="145"/>
    </row>
    <row r="254" ht="13.5">
      <c r="AO254" s="145"/>
    </row>
    <row r="255" ht="13.5">
      <c r="AO255" s="145"/>
    </row>
    <row r="256" ht="13.5">
      <c r="AO256" s="145"/>
    </row>
    <row r="257" ht="13.5">
      <c r="AO257" s="145"/>
    </row>
  </sheetData>
  <sheetProtection/>
  <mergeCells count="167">
    <mergeCell ref="G2:M2"/>
    <mergeCell ref="I4:J4"/>
    <mergeCell ref="K4:Q4"/>
    <mergeCell ref="A66:A77"/>
    <mergeCell ref="A78:A89"/>
    <mergeCell ref="A90:A101"/>
    <mergeCell ref="A6:A17"/>
    <mergeCell ref="A18:A29"/>
    <mergeCell ref="A30:A41"/>
    <mergeCell ref="C30:E30"/>
    <mergeCell ref="A102:A113"/>
    <mergeCell ref="C42:E42"/>
    <mergeCell ref="F42:H42"/>
    <mergeCell ref="A54:A65"/>
    <mergeCell ref="C90:E90"/>
    <mergeCell ref="F90:H90"/>
    <mergeCell ref="C66:E66"/>
    <mergeCell ref="A42:A53"/>
    <mergeCell ref="C54:E54"/>
    <mergeCell ref="F54:H54"/>
    <mergeCell ref="F102:H102"/>
    <mergeCell ref="I102:K102"/>
    <mergeCell ref="L102:N102"/>
    <mergeCell ref="C78:E78"/>
    <mergeCell ref="F78:H78"/>
    <mergeCell ref="I78:K78"/>
    <mergeCell ref="I90:K90"/>
    <mergeCell ref="L90:N90"/>
    <mergeCell ref="O90:Q90"/>
    <mergeCell ref="O78:Q78"/>
    <mergeCell ref="O30:Q30"/>
    <mergeCell ref="O54:Q54"/>
    <mergeCell ref="O42:Q42"/>
    <mergeCell ref="O32:P32"/>
    <mergeCell ref="O31:P31"/>
    <mergeCell ref="O66:Q66"/>
    <mergeCell ref="O44:P44"/>
    <mergeCell ref="O43:P43"/>
    <mergeCell ref="L78:N78"/>
    <mergeCell ref="I54:K54"/>
    <mergeCell ref="L54:N54"/>
    <mergeCell ref="I30:K30"/>
    <mergeCell ref="L30:N30"/>
    <mergeCell ref="I42:K42"/>
    <mergeCell ref="L42:N42"/>
    <mergeCell ref="I44:J44"/>
    <mergeCell ref="F66:H66"/>
    <mergeCell ref="I66:K66"/>
    <mergeCell ref="L66:N66"/>
    <mergeCell ref="F44:G44"/>
    <mergeCell ref="F43:G43"/>
    <mergeCell ref="L44:M44"/>
    <mergeCell ref="L43:M43"/>
    <mergeCell ref="F19:G19"/>
    <mergeCell ref="L20:M20"/>
    <mergeCell ref="L19:M19"/>
    <mergeCell ref="I20:J20"/>
    <mergeCell ref="I19:J19"/>
    <mergeCell ref="I43:J43"/>
    <mergeCell ref="L32:M32"/>
    <mergeCell ref="L31:M31"/>
    <mergeCell ref="O18:Q18"/>
    <mergeCell ref="L6:N6"/>
    <mergeCell ref="O6:Q6"/>
    <mergeCell ref="I1:Q1"/>
    <mergeCell ref="C4:E4"/>
    <mergeCell ref="C6:E6"/>
    <mergeCell ref="F6:H6"/>
    <mergeCell ref="I6:K6"/>
    <mergeCell ref="F7:G7"/>
    <mergeCell ref="C18:E18"/>
    <mergeCell ref="A114:A125"/>
    <mergeCell ref="C114:E114"/>
    <mergeCell ref="F114:H114"/>
    <mergeCell ref="I114:K114"/>
    <mergeCell ref="L114:N114"/>
    <mergeCell ref="F8:G8"/>
    <mergeCell ref="I8:J8"/>
    <mergeCell ref="I32:J32"/>
    <mergeCell ref="I31:J31"/>
    <mergeCell ref="F32:G32"/>
    <mergeCell ref="O114:Q114"/>
    <mergeCell ref="C8:D8"/>
    <mergeCell ref="C7:D7"/>
    <mergeCell ref="O8:P8"/>
    <mergeCell ref="O7:P7"/>
    <mergeCell ref="L8:M8"/>
    <mergeCell ref="L7:M7"/>
    <mergeCell ref="I7:J7"/>
    <mergeCell ref="O20:P20"/>
    <mergeCell ref="O19:P19"/>
    <mergeCell ref="I18:K18"/>
    <mergeCell ref="L18:N18"/>
    <mergeCell ref="F31:G31"/>
    <mergeCell ref="C32:D32"/>
    <mergeCell ref="C31:D31"/>
    <mergeCell ref="F18:H18"/>
    <mergeCell ref="F30:H30"/>
    <mergeCell ref="C20:D20"/>
    <mergeCell ref="C19:D19"/>
    <mergeCell ref="F20:G20"/>
    <mergeCell ref="C44:D44"/>
    <mergeCell ref="C43:D43"/>
    <mergeCell ref="O56:P56"/>
    <mergeCell ref="O55:P55"/>
    <mergeCell ref="L56:M56"/>
    <mergeCell ref="L55:M55"/>
    <mergeCell ref="I56:J56"/>
    <mergeCell ref="I55:J55"/>
    <mergeCell ref="F56:G56"/>
    <mergeCell ref="F55:G55"/>
    <mergeCell ref="C56:D56"/>
    <mergeCell ref="C55:D55"/>
    <mergeCell ref="O68:P68"/>
    <mergeCell ref="O67:P67"/>
    <mergeCell ref="L68:M68"/>
    <mergeCell ref="L67:M67"/>
    <mergeCell ref="I68:J68"/>
    <mergeCell ref="I67:J67"/>
    <mergeCell ref="F68:G68"/>
    <mergeCell ref="F67:G67"/>
    <mergeCell ref="C68:D68"/>
    <mergeCell ref="C67:D67"/>
    <mergeCell ref="O80:P80"/>
    <mergeCell ref="O79:P79"/>
    <mergeCell ref="L80:M80"/>
    <mergeCell ref="L79:M79"/>
    <mergeCell ref="I80:J80"/>
    <mergeCell ref="I79:J79"/>
    <mergeCell ref="F80:G80"/>
    <mergeCell ref="F79:G79"/>
    <mergeCell ref="C80:D80"/>
    <mergeCell ref="C79:D79"/>
    <mergeCell ref="O92:P92"/>
    <mergeCell ref="O91:P91"/>
    <mergeCell ref="L92:M92"/>
    <mergeCell ref="L91:M91"/>
    <mergeCell ref="I92:J92"/>
    <mergeCell ref="I91:J91"/>
    <mergeCell ref="F92:G92"/>
    <mergeCell ref="F91:G91"/>
    <mergeCell ref="C92:D92"/>
    <mergeCell ref="C91:D91"/>
    <mergeCell ref="O104:P104"/>
    <mergeCell ref="O103:P103"/>
    <mergeCell ref="L104:M104"/>
    <mergeCell ref="L103:M103"/>
    <mergeCell ref="I104:J104"/>
    <mergeCell ref="I103:J103"/>
    <mergeCell ref="O102:Q102"/>
    <mergeCell ref="C102:E102"/>
    <mergeCell ref="O116:P116"/>
    <mergeCell ref="O115:P115"/>
    <mergeCell ref="L116:M116"/>
    <mergeCell ref="L115:M115"/>
    <mergeCell ref="I116:J116"/>
    <mergeCell ref="I115:J115"/>
    <mergeCell ref="F116:G116"/>
    <mergeCell ref="F115:G115"/>
    <mergeCell ref="C116:D116"/>
    <mergeCell ref="C115:D115"/>
    <mergeCell ref="A2:B2"/>
    <mergeCell ref="D2:F2"/>
    <mergeCell ref="F104:G104"/>
    <mergeCell ref="F103:G103"/>
    <mergeCell ref="C104:D104"/>
    <mergeCell ref="C103:D103"/>
  </mergeCells>
  <printOptions horizontalCentered="1"/>
  <pageMargins left="0.7874015748031497" right="0.7874015748031497" top="0.984251968503937" bottom="0.984251968503937" header="0.5118110236220472" footer="0.5118110236220472"/>
  <pageSetup fitToHeight="1" fitToWidth="1" orientation="portrait" pageOrder="overThenDown" paperSize="9" scale="46"/>
  <headerFooter alignWithMargins="0">
    <oddHeader>&amp;C&amp;A</oddHeader>
    <oddFooter>&amp;C- &amp;P -</oddFooter>
  </headerFooter>
  <drawing r:id="rId1"/>
</worksheet>
</file>

<file path=xl/worksheets/sheet3.xml><?xml version="1.0" encoding="utf-8"?>
<worksheet xmlns="http://schemas.openxmlformats.org/spreadsheetml/2006/main" xmlns:r="http://schemas.openxmlformats.org/officeDocument/2006/relationships">
  <dimension ref="A1:K53"/>
  <sheetViews>
    <sheetView zoomScale="40" zoomScaleNormal="40" zoomScalePageLayoutView="0" workbookViewId="0" topLeftCell="A1">
      <selection activeCell="B2" sqref="B2:K2"/>
    </sheetView>
  </sheetViews>
  <sheetFormatPr defaultColWidth="8.59765625" defaultRowHeight="15"/>
  <cols>
    <col min="1" max="1" width="1.203125" style="478" customWidth="1"/>
    <col min="2" max="2" width="9" style="3" customWidth="1"/>
    <col min="3" max="3" width="14.296875" style="3" bestFit="1" customWidth="1"/>
    <col min="4" max="11" width="19" style="3" customWidth="1"/>
    <col min="12" max="16384" width="8.59765625" style="3" customWidth="1"/>
  </cols>
  <sheetData>
    <row r="1" spans="1:8" s="31" customFormat="1" ht="31.5" customHeight="1">
      <c r="A1" s="453"/>
      <c r="B1" s="454" t="s">
        <v>1188</v>
      </c>
      <c r="F1" s="455"/>
      <c r="H1" s="456"/>
    </row>
    <row r="2" spans="1:11" s="458" customFormat="1" ht="57.75" customHeight="1" thickBot="1">
      <c r="A2" s="457"/>
      <c r="B2" s="519" t="str">
        <f>'参加ﾁｰﾑ一覧表'!G2&amp;" オーダー"</f>
        <v> オーダー</v>
      </c>
      <c r="C2" s="519"/>
      <c r="D2" s="519"/>
      <c r="E2" s="519"/>
      <c r="F2" s="519"/>
      <c r="G2" s="519"/>
      <c r="H2" s="519"/>
      <c r="I2" s="519"/>
      <c r="J2" s="519"/>
      <c r="K2" s="519"/>
    </row>
    <row r="3" spans="1:11" s="464" customFormat="1" ht="21" thickBot="1">
      <c r="A3" s="459"/>
      <c r="B3" s="460" t="s">
        <v>128</v>
      </c>
      <c r="C3" s="461" t="s">
        <v>1189</v>
      </c>
      <c r="D3" s="462" t="s">
        <v>3</v>
      </c>
      <c r="E3" s="462" t="s">
        <v>4</v>
      </c>
      <c r="F3" s="462" t="s">
        <v>6</v>
      </c>
      <c r="G3" s="462" t="s">
        <v>7</v>
      </c>
      <c r="H3" s="462" t="s">
        <v>5</v>
      </c>
      <c r="I3" s="462" t="s">
        <v>1190</v>
      </c>
      <c r="J3" s="462" t="s">
        <v>1190</v>
      </c>
      <c r="K3" s="463" t="s">
        <v>1190</v>
      </c>
    </row>
    <row r="4" spans="1:11" s="12" customFormat="1" ht="33.75" customHeight="1" thickTop="1">
      <c r="A4" s="465">
        <f>'通過記録入力'!Y4</f>
        <v>0</v>
      </c>
      <c r="B4" s="466">
        <f>'通過記録入力'!B4</f>
      </c>
      <c r="C4" s="467">
        <f>'通過記録入力'!C4</f>
      </c>
      <c r="D4" s="467">
        <f>'通過記録入力'!N4</f>
      </c>
      <c r="E4" s="467">
        <f>'通過記録入力'!O4</f>
      </c>
      <c r="F4" s="467">
        <f>'通過記録入力'!P4</f>
      </c>
      <c r="G4" s="467">
        <f>'通過記録入力'!Q4</f>
      </c>
      <c r="H4" s="467">
        <f>'通過記録入力'!R4</f>
      </c>
      <c r="I4" s="467">
        <f>'通過記録入力'!S4</f>
      </c>
      <c r="J4" s="467">
        <f>'通過記録入力'!T4</f>
      </c>
      <c r="K4" s="468">
        <f>'通過記録入力'!U4</f>
      </c>
    </row>
    <row r="5" spans="1:11" s="12" customFormat="1" ht="33.75" customHeight="1">
      <c r="A5" s="465">
        <f>'通過記録入力'!Y5</f>
        <v>0</v>
      </c>
      <c r="B5" s="469">
        <f>'通過記録入力'!B5</f>
      </c>
      <c r="C5" s="470">
        <f>'通過記録入力'!C5</f>
      </c>
      <c r="D5" s="470">
        <f>'通過記録入力'!N5</f>
      </c>
      <c r="E5" s="470">
        <f>'通過記録入力'!O5</f>
      </c>
      <c r="F5" s="470">
        <f>'通過記録入力'!P5</f>
      </c>
      <c r="G5" s="470">
        <f>'通過記録入力'!Q5</f>
      </c>
      <c r="H5" s="471">
        <f>'通過記録入力'!R5</f>
      </c>
      <c r="I5" s="470">
        <f>'通過記録入力'!S5</f>
      </c>
      <c r="J5" s="470">
        <f>'通過記録入力'!T5</f>
      </c>
      <c r="K5" s="472">
        <f>'通過記録入力'!U5</f>
      </c>
    </row>
    <row r="6" spans="1:11" s="12" customFormat="1" ht="33.75" customHeight="1">
      <c r="A6" s="465">
        <f>'通過記録入力'!Y6</f>
        <v>0</v>
      </c>
      <c r="B6" s="469">
        <f>'通過記録入力'!B6</f>
      </c>
      <c r="C6" s="470">
        <f>'通過記録入力'!C6</f>
      </c>
      <c r="D6" s="470">
        <f>'通過記録入力'!N6</f>
      </c>
      <c r="E6" s="470">
        <f>'通過記録入力'!O6</f>
      </c>
      <c r="F6" s="470">
        <f>'通過記録入力'!P6</f>
      </c>
      <c r="G6" s="470">
        <f>'通過記録入力'!Q6</f>
      </c>
      <c r="H6" s="471">
        <f>'通過記録入力'!R6</f>
      </c>
      <c r="I6" s="470">
        <f>'通過記録入力'!S6</f>
      </c>
      <c r="J6" s="470">
        <f>'通過記録入力'!T6</f>
      </c>
      <c r="K6" s="472">
        <f>'通過記録入力'!U6</f>
      </c>
    </row>
    <row r="7" spans="1:11" s="12" customFormat="1" ht="33.75" customHeight="1">
      <c r="A7" s="465">
        <f>'通過記録入力'!Y7</f>
        <v>0</v>
      </c>
      <c r="B7" s="469">
        <f>'通過記録入力'!B7</f>
      </c>
      <c r="C7" s="470">
        <f>'通過記録入力'!C7</f>
      </c>
      <c r="D7" s="470">
        <f>'通過記録入力'!N7</f>
      </c>
      <c r="E7" s="470">
        <f>'通過記録入力'!O7</f>
      </c>
      <c r="F7" s="470">
        <f>'通過記録入力'!P7</f>
      </c>
      <c r="G7" s="470">
        <f>'通過記録入力'!Q7</f>
      </c>
      <c r="H7" s="471">
        <f>'通過記録入力'!R7</f>
      </c>
      <c r="I7" s="470">
        <f>'通過記録入力'!S7</f>
      </c>
      <c r="J7" s="470">
        <f>'通過記録入力'!T7</f>
      </c>
      <c r="K7" s="472">
        <f>'通過記録入力'!U7</f>
      </c>
    </row>
    <row r="8" spans="1:11" s="12" customFormat="1" ht="33.75" customHeight="1" thickBot="1">
      <c r="A8" s="465">
        <f>'通過記録入力'!Y8</f>
        <v>0</v>
      </c>
      <c r="B8" s="473">
        <f>'通過記録入力'!B8</f>
      </c>
      <c r="C8" s="474">
        <f>'通過記録入力'!C8</f>
      </c>
      <c r="D8" s="474">
        <f>'通過記録入力'!N8</f>
      </c>
      <c r="E8" s="474">
        <f>'通過記録入力'!O8</f>
      </c>
      <c r="F8" s="474">
        <f>'通過記録入力'!P8</f>
      </c>
      <c r="G8" s="474">
        <f>'通過記録入力'!Q8</f>
      </c>
      <c r="H8" s="475">
        <f>'通過記録入力'!R8</f>
      </c>
      <c r="I8" s="474">
        <f>'通過記録入力'!S8</f>
      </c>
      <c r="J8" s="474">
        <f>'通過記録入力'!T8</f>
      </c>
      <c r="K8" s="476">
        <f>'通過記録入力'!U8</f>
      </c>
    </row>
    <row r="9" spans="1:11" s="12" customFormat="1" ht="33.75" customHeight="1">
      <c r="A9" s="465">
        <f>'通過記録入力'!Y9</f>
        <v>0</v>
      </c>
      <c r="B9" s="466">
        <f>'通過記録入力'!B9</f>
      </c>
      <c r="C9" s="467">
        <f>'通過記録入力'!C9</f>
      </c>
      <c r="D9" s="467">
        <f>'通過記録入力'!N9</f>
      </c>
      <c r="E9" s="467">
        <f>'通過記録入力'!O9</f>
      </c>
      <c r="F9" s="467">
        <f>'通過記録入力'!P9</f>
      </c>
      <c r="G9" s="467">
        <f>'通過記録入力'!Q9</f>
      </c>
      <c r="H9" s="477">
        <f>'通過記録入力'!R9</f>
      </c>
      <c r="I9" s="467">
        <f>'通過記録入力'!S9</f>
      </c>
      <c r="J9" s="467">
        <f>'通過記録入力'!T9</f>
      </c>
      <c r="K9" s="468">
        <f>'通過記録入力'!U9</f>
      </c>
    </row>
    <row r="10" spans="1:11" s="12" customFormat="1" ht="33.75" customHeight="1">
      <c r="A10" s="465">
        <f>'通過記録入力'!Y10</f>
        <v>0</v>
      </c>
      <c r="B10" s="469">
        <f>'通過記録入力'!B10</f>
      </c>
      <c r="C10" s="470">
        <f>'通過記録入力'!C10</f>
      </c>
      <c r="D10" s="470">
        <f>'通過記録入力'!N10</f>
      </c>
      <c r="E10" s="470">
        <f>'通過記録入力'!O10</f>
      </c>
      <c r="F10" s="470">
        <f>'通過記録入力'!P10</f>
      </c>
      <c r="G10" s="470">
        <f>'通過記録入力'!Q10</f>
      </c>
      <c r="H10" s="471">
        <f>'通過記録入力'!R10</f>
      </c>
      <c r="I10" s="470">
        <f>'通過記録入力'!S10</f>
      </c>
      <c r="J10" s="470">
        <f>'通過記録入力'!T10</f>
      </c>
      <c r="K10" s="472">
        <f>'通過記録入力'!U10</f>
      </c>
    </row>
    <row r="11" spans="1:11" s="12" customFormat="1" ht="33.75" customHeight="1">
      <c r="A11" s="465">
        <f>'通過記録入力'!Y11</f>
        <v>0</v>
      </c>
      <c r="B11" s="469">
        <f>'通過記録入力'!B11</f>
      </c>
      <c r="C11" s="470">
        <f>'通過記録入力'!C11</f>
      </c>
      <c r="D11" s="470">
        <f>'通過記録入力'!N11</f>
      </c>
      <c r="E11" s="470">
        <f>'通過記録入力'!O11</f>
      </c>
      <c r="F11" s="470">
        <f>'通過記録入力'!P11</f>
      </c>
      <c r="G11" s="470">
        <f>'通過記録入力'!Q11</f>
      </c>
      <c r="H11" s="471">
        <f>'通過記録入力'!R11</f>
      </c>
      <c r="I11" s="470">
        <f>'通過記録入力'!S11</f>
      </c>
      <c r="J11" s="470">
        <f>'通過記録入力'!T11</f>
      </c>
      <c r="K11" s="472">
        <f>'通過記録入力'!U11</f>
      </c>
    </row>
    <row r="12" spans="1:11" s="12" customFormat="1" ht="33.75" customHeight="1">
      <c r="A12" s="465">
        <f>'通過記録入力'!Y12</f>
        <v>0</v>
      </c>
      <c r="B12" s="469">
        <f>'通過記録入力'!B12</f>
      </c>
      <c r="C12" s="470">
        <f>'通過記録入力'!C12</f>
      </c>
      <c r="D12" s="470">
        <f>'通過記録入力'!N12</f>
      </c>
      <c r="E12" s="470">
        <f>'通過記録入力'!O12</f>
      </c>
      <c r="F12" s="470">
        <f>'通過記録入力'!P12</f>
      </c>
      <c r="G12" s="470">
        <f>'通過記録入力'!Q12</f>
      </c>
      <c r="H12" s="471">
        <f>'通過記録入力'!R12</f>
      </c>
      <c r="I12" s="470">
        <f>'通過記録入力'!S12</f>
      </c>
      <c r="J12" s="470">
        <f>'通過記録入力'!T12</f>
      </c>
      <c r="K12" s="472">
        <f>'通過記録入力'!U12</f>
      </c>
    </row>
    <row r="13" spans="1:11" s="12" customFormat="1" ht="33.75" customHeight="1" thickBot="1">
      <c r="A13" s="465">
        <f>'通過記録入力'!Y13</f>
        <v>0</v>
      </c>
      <c r="B13" s="473">
        <f>'通過記録入力'!B13</f>
      </c>
      <c r="C13" s="474">
        <f>'通過記録入力'!C13</f>
      </c>
      <c r="D13" s="474">
        <f>'通過記録入力'!N13</f>
      </c>
      <c r="E13" s="474">
        <f>'通過記録入力'!O13</f>
      </c>
      <c r="F13" s="474">
        <f>'通過記録入力'!P13</f>
      </c>
      <c r="G13" s="474">
        <f>'通過記録入力'!Q13</f>
      </c>
      <c r="H13" s="475">
        <f>'通過記録入力'!R13</f>
      </c>
      <c r="I13" s="474">
        <f>'通過記録入力'!S13</f>
      </c>
      <c r="J13" s="474">
        <f>'通過記録入力'!T13</f>
      </c>
      <c r="K13" s="476">
        <f>'通過記録入力'!U13</f>
      </c>
    </row>
    <row r="14" spans="1:11" s="12" customFormat="1" ht="33.75" customHeight="1">
      <c r="A14" s="465">
        <f>'通過記録入力'!Y14</f>
        <v>0</v>
      </c>
      <c r="B14" s="466">
        <f>'通過記録入力'!B14</f>
      </c>
      <c r="C14" s="467">
        <f>'通過記録入力'!C14</f>
      </c>
      <c r="D14" s="467">
        <f>'通過記録入力'!N14</f>
      </c>
      <c r="E14" s="467">
        <f>'通過記録入力'!O14</f>
      </c>
      <c r="F14" s="467">
        <f>'通過記録入力'!P14</f>
      </c>
      <c r="G14" s="467">
        <f>'通過記録入力'!Q14</f>
      </c>
      <c r="H14" s="477">
        <f>'通過記録入力'!R14</f>
      </c>
      <c r="I14" s="467">
        <f>'通過記録入力'!S14</f>
      </c>
      <c r="J14" s="467">
        <f>'通過記録入力'!T14</f>
      </c>
      <c r="K14" s="468">
        <f>'通過記録入力'!U14</f>
      </c>
    </row>
    <row r="15" spans="1:11" s="12" customFormat="1" ht="33.75" customHeight="1">
      <c r="A15" s="465">
        <f>'通過記録入力'!Y15</f>
        <v>0</v>
      </c>
      <c r="B15" s="469">
        <f>'通過記録入力'!B15</f>
      </c>
      <c r="C15" s="470">
        <f>'通過記録入力'!C15</f>
      </c>
      <c r="D15" s="470">
        <f>'通過記録入力'!N15</f>
      </c>
      <c r="E15" s="470">
        <f>'通過記録入力'!O15</f>
      </c>
      <c r="F15" s="470">
        <f>'通過記録入力'!P15</f>
      </c>
      <c r="G15" s="470">
        <f>'通過記録入力'!Q15</f>
      </c>
      <c r="H15" s="471">
        <f>'通過記録入力'!R15</f>
      </c>
      <c r="I15" s="470">
        <f>'通過記録入力'!S15</f>
      </c>
      <c r="J15" s="470">
        <f>'通過記録入力'!T15</f>
      </c>
      <c r="K15" s="472">
        <f>'通過記録入力'!U15</f>
      </c>
    </row>
    <row r="16" spans="1:11" s="12" customFormat="1" ht="33.75" customHeight="1">
      <c r="A16" s="465">
        <f>'通過記録入力'!Y16</f>
        <v>0</v>
      </c>
      <c r="B16" s="469">
        <f>'通過記録入力'!B16</f>
      </c>
      <c r="C16" s="470">
        <f>'通過記録入力'!C16</f>
      </c>
      <c r="D16" s="470">
        <f>'通過記録入力'!N16</f>
      </c>
      <c r="E16" s="470">
        <f>'通過記録入力'!O16</f>
      </c>
      <c r="F16" s="470">
        <f>'通過記録入力'!P16</f>
      </c>
      <c r="G16" s="470">
        <f>'通過記録入力'!Q16</f>
      </c>
      <c r="H16" s="471">
        <f>'通過記録入力'!R16</f>
      </c>
      <c r="I16" s="470">
        <f>'通過記録入力'!S16</f>
      </c>
      <c r="J16" s="470">
        <f>'通過記録入力'!T16</f>
      </c>
      <c r="K16" s="472">
        <f>'通過記録入力'!U16</f>
      </c>
    </row>
    <row r="17" spans="1:11" s="12" customFormat="1" ht="33.75" customHeight="1">
      <c r="A17" s="465">
        <f>'通過記録入力'!Y17</f>
        <v>0</v>
      </c>
      <c r="B17" s="469">
        <f>'通過記録入力'!B17</f>
      </c>
      <c r="C17" s="470">
        <f>'通過記録入力'!C17</f>
      </c>
      <c r="D17" s="470">
        <f>'通過記録入力'!N17</f>
      </c>
      <c r="E17" s="470">
        <f>'通過記録入力'!O17</f>
      </c>
      <c r="F17" s="470">
        <f>'通過記録入力'!P17</f>
      </c>
      <c r="G17" s="470">
        <f>'通過記録入力'!Q17</f>
      </c>
      <c r="H17" s="471">
        <f>'通過記録入力'!R17</f>
      </c>
      <c r="I17" s="470">
        <f>'通過記録入力'!S17</f>
      </c>
      <c r="J17" s="470">
        <f>'通過記録入力'!T17</f>
      </c>
      <c r="K17" s="472">
        <f>'通過記録入力'!U17</f>
      </c>
    </row>
    <row r="18" spans="1:11" s="12" customFormat="1" ht="33.75" customHeight="1" thickBot="1">
      <c r="A18" s="465">
        <f>'通過記録入力'!Y18</f>
        <v>0</v>
      </c>
      <c r="B18" s="473">
        <f>'通過記録入力'!B18</f>
      </c>
      <c r="C18" s="474">
        <f>'通過記録入力'!C18</f>
      </c>
      <c r="D18" s="474">
        <f>'通過記録入力'!N18</f>
      </c>
      <c r="E18" s="474">
        <f>'通過記録入力'!O18</f>
      </c>
      <c r="F18" s="474">
        <f>'通過記録入力'!P18</f>
      </c>
      <c r="G18" s="474">
        <f>'通過記録入力'!Q18</f>
      </c>
      <c r="H18" s="475">
        <f>'通過記録入力'!R18</f>
      </c>
      <c r="I18" s="474">
        <f>'通過記録入力'!S18</f>
      </c>
      <c r="J18" s="474">
        <f>'通過記録入力'!T18</f>
      </c>
      <c r="K18" s="476">
        <f>'通過記録入力'!U18</f>
      </c>
    </row>
    <row r="19" spans="1:11" s="12" customFormat="1" ht="33.75" customHeight="1">
      <c r="A19" s="465">
        <f>'通過記録入力'!Y19</f>
        <v>0</v>
      </c>
      <c r="B19" s="466">
        <f>'通過記録入力'!B19</f>
      </c>
      <c r="C19" s="467">
        <f>'通過記録入力'!C19</f>
      </c>
      <c r="D19" s="467">
        <f>'通過記録入力'!N19</f>
      </c>
      <c r="E19" s="467">
        <f>'通過記録入力'!O19</f>
      </c>
      <c r="F19" s="467">
        <f>'通過記録入力'!P19</f>
      </c>
      <c r="G19" s="467">
        <f>'通過記録入力'!Q19</f>
      </c>
      <c r="H19" s="477">
        <f>'通過記録入力'!R19</f>
      </c>
      <c r="I19" s="467">
        <f>'通過記録入力'!S19</f>
      </c>
      <c r="J19" s="467">
        <f>'通過記録入力'!T19</f>
      </c>
      <c r="K19" s="468">
        <f>'通過記録入力'!U19</f>
      </c>
    </row>
    <row r="20" spans="1:11" s="12" customFormat="1" ht="33.75" customHeight="1">
      <c r="A20" s="465">
        <f>'通過記録入力'!Y20</f>
        <v>0</v>
      </c>
      <c r="B20" s="469">
        <f>'通過記録入力'!B20</f>
      </c>
      <c r="C20" s="470">
        <f>'通過記録入力'!C20</f>
      </c>
      <c r="D20" s="470">
        <f>'通過記録入力'!N20</f>
      </c>
      <c r="E20" s="470">
        <f>'通過記録入力'!O20</f>
      </c>
      <c r="F20" s="470">
        <f>'通過記録入力'!P20</f>
      </c>
      <c r="G20" s="470">
        <f>'通過記録入力'!Q20</f>
      </c>
      <c r="H20" s="471">
        <f>'通過記録入力'!R20</f>
      </c>
      <c r="I20" s="470">
        <f>'通過記録入力'!S20</f>
      </c>
      <c r="J20" s="470">
        <f>'通過記録入力'!T20</f>
      </c>
      <c r="K20" s="472">
        <f>'通過記録入力'!U20</f>
      </c>
    </row>
    <row r="21" spans="1:11" s="12" customFormat="1" ht="33.75" customHeight="1">
      <c r="A21" s="465">
        <f>'通過記録入力'!Y21</f>
        <v>0</v>
      </c>
      <c r="B21" s="469">
        <f>'通過記録入力'!B21</f>
      </c>
      <c r="C21" s="470">
        <f>'通過記録入力'!C21</f>
      </c>
      <c r="D21" s="470">
        <f>'通過記録入力'!N21</f>
      </c>
      <c r="E21" s="470">
        <f>'通過記録入力'!O21</f>
      </c>
      <c r="F21" s="470">
        <f>'通過記録入力'!P21</f>
      </c>
      <c r="G21" s="470">
        <f>'通過記録入力'!Q21</f>
      </c>
      <c r="H21" s="471">
        <f>'通過記録入力'!R21</f>
      </c>
      <c r="I21" s="470">
        <f>'通過記録入力'!S21</f>
      </c>
      <c r="J21" s="470">
        <f>'通過記録入力'!T21</f>
      </c>
      <c r="K21" s="472">
        <f>'通過記録入力'!U21</f>
      </c>
    </row>
    <row r="22" spans="1:11" s="12" customFormat="1" ht="33.75" customHeight="1">
      <c r="A22" s="465">
        <f>'通過記録入力'!Y22</f>
        <v>0</v>
      </c>
      <c r="B22" s="469">
        <f>'通過記録入力'!B22</f>
      </c>
      <c r="C22" s="470">
        <f>'通過記録入力'!C22</f>
      </c>
      <c r="D22" s="470">
        <f>'通過記録入力'!N22</f>
      </c>
      <c r="E22" s="470">
        <f>'通過記録入力'!O22</f>
      </c>
      <c r="F22" s="470">
        <f>'通過記録入力'!P22</f>
      </c>
      <c r="G22" s="470">
        <f>'通過記録入力'!Q22</f>
      </c>
      <c r="H22" s="471">
        <f>'通過記録入力'!R22</f>
      </c>
      <c r="I22" s="470">
        <f>'通過記録入力'!S22</f>
      </c>
      <c r="J22" s="470">
        <f>'通過記録入力'!T22</f>
      </c>
      <c r="K22" s="472">
        <f>'通過記録入力'!U22</f>
      </c>
    </row>
    <row r="23" spans="1:11" s="12" customFormat="1" ht="33.75" customHeight="1" thickBot="1">
      <c r="A23" s="465">
        <f>'通過記録入力'!Y23</f>
        <v>0</v>
      </c>
      <c r="B23" s="473">
        <f>'通過記録入力'!B23</f>
      </c>
      <c r="C23" s="474">
        <f>'通過記録入力'!C23</f>
      </c>
      <c r="D23" s="474">
        <f>'通過記録入力'!N23</f>
      </c>
      <c r="E23" s="474">
        <f>'通過記録入力'!O23</f>
      </c>
      <c r="F23" s="474">
        <f>'通過記録入力'!P23</f>
      </c>
      <c r="G23" s="474">
        <f>'通過記録入力'!Q23</f>
      </c>
      <c r="H23" s="475">
        <f>'通過記録入力'!R23</f>
      </c>
      <c r="I23" s="474">
        <f>'通過記録入力'!S23</f>
      </c>
      <c r="J23" s="474">
        <f>'通過記録入力'!T23</f>
      </c>
      <c r="K23" s="476">
        <f>'通過記録入力'!U23</f>
      </c>
    </row>
    <row r="24" spans="1:11" s="12" customFormat="1" ht="33.75" customHeight="1">
      <c r="A24" s="465">
        <f>'通過記録入力'!Y24</f>
        <v>0</v>
      </c>
      <c r="B24" s="466">
        <f>'通過記録入力'!B24</f>
      </c>
      <c r="C24" s="467">
        <f>'通過記録入力'!C24</f>
      </c>
      <c r="D24" s="467">
        <f>'通過記録入力'!N24</f>
      </c>
      <c r="E24" s="467">
        <f>'通過記録入力'!O24</f>
      </c>
      <c r="F24" s="467">
        <f>'通過記録入力'!P24</f>
      </c>
      <c r="G24" s="467">
        <f>'通過記録入力'!Q24</f>
      </c>
      <c r="H24" s="477">
        <f>'通過記録入力'!R24</f>
      </c>
      <c r="I24" s="467">
        <f>'通過記録入力'!S24</f>
      </c>
      <c r="J24" s="467">
        <f>'通過記録入力'!T24</f>
      </c>
      <c r="K24" s="468">
        <f>'通過記録入力'!U24</f>
      </c>
    </row>
    <row r="25" spans="1:11" s="12" customFormat="1" ht="33.75" customHeight="1">
      <c r="A25" s="465">
        <f>'通過記録入力'!Y25</f>
        <v>0</v>
      </c>
      <c r="B25" s="469">
        <f>'通過記録入力'!B25</f>
      </c>
      <c r="C25" s="470">
        <f>'通過記録入力'!C25</f>
      </c>
      <c r="D25" s="470">
        <f>'通過記録入力'!N25</f>
      </c>
      <c r="E25" s="470">
        <f>'通過記録入力'!O25</f>
      </c>
      <c r="F25" s="470">
        <f>'通過記録入力'!P25</f>
      </c>
      <c r="G25" s="470">
        <f>'通過記録入力'!Q25</f>
      </c>
      <c r="H25" s="471">
        <f>'通過記録入力'!R25</f>
      </c>
      <c r="I25" s="470">
        <f>'通過記録入力'!S25</f>
      </c>
      <c r="J25" s="470">
        <f>'通過記録入力'!T25</f>
      </c>
      <c r="K25" s="472">
        <f>'通過記録入力'!U25</f>
      </c>
    </row>
    <row r="26" spans="1:11" s="12" customFormat="1" ht="33.75" customHeight="1">
      <c r="A26" s="465">
        <f>'通過記録入力'!Y26</f>
        <v>0</v>
      </c>
      <c r="B26" s="469">
        <f>'通過記録入力'!B26</f>
      </c>
      <c r="C26" s="470">
        <f>'通過記録入力'!C26</f>
      </c>
      <c r="D26" s="470">
        <f>'通過記録入力'!N26</f>
      </c>
      <c r="E26" s="470">
        <f>'通過記録入力'!O26</f>
      </c>
      <c r="F26" s="470">
        <f>'通過記録入力'!P26</f>
      </c>
      <c r="G26" s="470">
        <f>'通過記録入力'!Q26</f>
      </c>
      <c r="H26" s="471">
        <f>'通過記録入力'!R26</f>
      </c>
      <c r="I26" s="470">
        <f>'通過記録入力'!S26</f>
      </c>
      <c r="J26" s="470">
        <f>'通過記録入力'!T26</f>
      </c>
      <c r="K26" s="472">
        <f>'通過記録入力'!U26</f>
      </c>
    </row>
    <row r="27" spans="1:11" s="12" customFormat="1" ht="33.75" customHeight="1">
      <c r="A27" s="465">
        <f>'通過記録入力'!Y27</f>
        <v>0</v>
      </c>
      <c r="B27" s="469">
        <f>'通過記録入力'!B27</f>
      </c>
      <c r="C27" s="470">
        <f>'通過記録入力'!C27</f>
      </c>
      <c r="D27" s="470">
        <f>'通過記録入力'!N27</f>
      </c>
      <c r="E27" s="470">
        <f>'通過記録入力'!O27</f>
      </c>
      <c r="F27" s="470">
        <f>'通過記録入力'!P27</f>
      </c>
      <c r="G27" s="470">
        <f>'通過記録入力'!Q27</f>
      </c>
      <c r="H27" s="471">
        <f>'通過記録入力'!R27</f>
      </c>
      <c r="I27" s="470">
        <f>'通過記録入力'!S27</f>
      </c>
      <c r="J27" s="470">
        <f>'通過記録入力'!T27</f>
      </c>
      <c r="K27" s="472">
        <f>'通過記録入力'!U27</f>
      </c>
    </row>
    <row r="28" spans="1:11" s="12" customFormat="1" ht="33.75" customHeight="1" thickBot="1">
      <c r="A28" s="465">
        <f>'通過記録入力'!Y28</f>
        <v>0</v>
      </c>
      <c r="B28" s="473">
        <f>'通過記録入力'!B28</f>
      </c>
      <c r="C28" s="474">
        <f>'通過記録入力'!C28</f>
      </c>
      <c r="D28" s="474">
        <f>'通過記録入力'!N28</f>
      </c>
      <c r="E28" s="474">
        <f>'通過記録入力'!O28</f>
      </c>
      <c r="F28" s="474">
        <f>'通過記録入力'!P28</f>
      </c>
      <c r="G28" s="474">
        <f>'通過記録入力'!Q28</f>
      </c>
      <c r="H28" s="475">
        <f>'通過記録入力'!R28</f>
      </c>
      <c r="I28" s="474">
        <f>'通過記録入力'!S28</f>
      </c>
      <c r="J28" s="474">
        <f>'通過記録入力'!T28</f>
      </c>
      <c r="K28" s="476">
        <f>'通過記録入力'!U28</f>
      </c>
    </row>
    <row r="29" spans="1:11" s="12" customFormat="1" ht="33.75" customHeight="1">
      <c r="A29" s="465">
        <f>'通過記録入力'!Y29</f>
        <v>0</v>
      </c>
      <c r="B29" s="466">
        <f>'通過記録入力'!B29</f>
      </c>
      <c r="C29" s="467">
        <f>'通過記録入力'!C29</f>
      </c>
      <c r="D29" s="467">
        <f>'通過記録入力'!N29</f>
      </c>
      <c r="E29" s="467">
        <f>'通過記録入力'!O29</f>
      </c>
      <c r="F29" s="467">
        <f>'通過記録入力'!P29</f>
      </c>
      <c r="G29" s="467">
        <f>'通過記録入力'!Q29</f>
      </c>
      <c r="H29" s="477">
        <f>'通過記録入力'!R29</f>
      </c>
      <c r="I29" s="467">
        <f>'通過記録入力'!S29</f>
      </c>
      <c r="J29" s="467">
        <f>'通過記録入力'!T29</f>
      </c>
      <c r="K29" s="468">
        <f>'通過記録入力'!U29</f>
      </c>
    </row>
    <row r="30" spans="1:11" s="12" customFormat="1" ht="33.75" customHeight="1">
      <c r="A30" s="465">
        <f>'通過記録入力'!Y30</f>
        <v>0</v>
      </c>
      <c r="B30" s="469">
        <f>'通過記録入力'!B30</f>
      </c>
      <c r="C30" s="470">
        <f>'通過記録入力'!C30</f>
      </c>
      <c r="D30" s="470">
        <f>'通過記録入力'!N30</f>
      </c>
      <c r="E30" s="470">
        <f>'通過記録入力'!O30</f>
      </c>
      <c r="F30" s="470">
        <f>'通過記録入力'!P30</f>
      </c>
      <c r="G30" s="470">
        <f>'通過記録入力'!Q30</f>
      </c>
      <c r="H30" s="471">
        <f>'通過記録入力'!R30</f>
      </c>
      <c r="I30" s="470">
        <f>'通過記録入力'!S30</f>
      </c>
      <c r="J30" s="470">
        <f>'通過記録入力'!T30</f>
      </c>
      <c r="K30" s="472">
        <f>'通過記録入力'!U30</f>
      </c>
    </row>
    <row r="31" spans="1:11" s="12" customFormat="1" ht="33.75" customHeight="1">
      <c r="A31" s="465">
        <f>'通過記録入力'!Y31</f>
        <v>0</v>
      </c>
      <c r="B31" s="469">
        <f>'通過記録入力'!B31</f>
      </c>
      <c r="C31" s="470">
        <f>'通過記録入力'!C31</f>
      </c>
      <c r="D31" s="470">
        <f>'通過記録入力'!N31</f>
      </c>
      <c r="E31" s="470">
        <f>'通過記録入力'!O31</f>
      </c>
      <c r="F31" s="470">
        <f>'通過記録入力'!P31</f>
      </c>
      <c r="G31" s="470">
        <f>'通過記録入力'!Q31</f>
      </c>
      <c r="H31" s="471">
        <f>'通過記録入力'!R31</f>
      </c>
      <c r="I31" s="470">
        <f>'通過記録入力'!S31</f>
      </c>
      <c r="J31" s="470">
        <f>'通過記録入力'!T31</f>
      </c>
      <c r="K31" s="472">
        <f>'通過記録入力'!U31</f>
      </c>
    </row>
    <row r="32" spans="1:11" s="12" customFormat="1" ht="33.75" customHeight="1">
      <c r="A32" s="465">
        <f>'通過記録入力'!Y32</f>
        <v>0</v>
      </c>
      <c r="B32" s="469">
        <f>'通過記録入力'!B32</f>
      </c>
      <c r="C32" s="470">
        <f>'通過記録入力'!C32</f>
      </c>
      <c r="D32" s="470">
        <f>'通過記録入力'!N32</f>
      </c>
      <c r="E32" s="470">
        <f>'通過記録入力'!O32</f>
      </c>
      <c r="F32" s="470">
        <f>'通過記録入力'!P32</f>
      </c>
      <c r="G32" s="470">
        <f>'通過記録入力'!Q32</f>
      </c>
      <c r="H32" s="471">
        <f>'通過記録入力'!R32</f>
      </c>
      <c r="I32" s="470">
        <f>'通過記録入力'!S32</f>
      </c>
      <c r="J32" s="470">
        <f>'通過記録入力'!T32</f>
      </c>
      <c r="K32" s="472">
        <f>'通過記録入力'!U32</f>
      </c>
    </row>
    <row r="33" spans="1:11" s="12" customFormat="1" ht="33.75" customHeight="1" thickBot="1">
      <c r="A33" s="465">
        <f>'通過記録入力'!Y33</f>
        <v>0</v>
      </c>
      <c r="B33" s="473">
        <f>'通過記録入力'!B33</f>
      </c>
      <c r="C33" s="474">
        <f>'通過記録入力'!C33</f>
      </c>
      <c r="D33" s="474">
        <f>'通過記録入力'!N33</f>
      </c>
      <c r="E33" s="474">
        <f>'通過記録入力'!O33</f>
      </c>
      <c r="F33" s="474">
        <f>'通過記録入力'!P33</f>
      </c>
      <c r="G33" s="474">
        <f>'通過記録入力'!Q33</f>
      </c>
      <c r="H33" s="475">
        <f>'通過記録入力'!R33</f>
      </c>
      <c r="I33" s="474">
        <f>'通過記録入力'!S33</f>
      </c>
      <c r="J33" s="474">
        <f>'通過記録入力'!T33</f>
      </c>
      <c r="K33" s="476">
        <f>'通過記録入力'!U33</f>
      </c>
    </row>
    <row r="34" spans="1:11" s="12" customFormat="1" ht="33.75" customHeight="1">
      <c r="A34" s="465">
        <f>'通過記録入力'!Y34</f>
        <v>0</v>
      </c>
      <c r="B34" s="466">
        <f>'通過記録入力'!B34</f>
      </c>
      <c r="C34" s="467">
        <f>'通過記録入力'!C34</f>
      </c>
      <c r="D34" s="467">
        <f>'通過記録入力'!N34</f>
      </c>
      <c r="E34" s="467">
        <f>'通過記録入力'!O34</f>
      </c>
      <c r="F34" s="467">
        <f>'通過記録入力'!P34</f>
      </c>
      <c r="G34" s="467">
        <f>'通過記録入力'!Q34</f>
      </c>
      <c r="H34" s="477">
        <f>'通過記録入力'!R34</f>
      </c>
      <c r="I34" s="467">
        <f>'通過記録入力'!S34</f>
      </c>
      <c r="J34" s="467">
        <f>'通過記録入力'!T34</f>
      </c>
      <c r="K34" s="468">
        <f>'通過記録入力'!U34</f>
      </c>
    </row>
    <row r="35" spans="1:11" s="12" customFormat="1" ht="33.75" customHeight="1">
      <c r="A35" s="465">
        <f>'通過記録入力'!Y35</f>
        <v>0</v>
      </c>
      <c r="B35" s="469">
        <f>'通過記録入力'!B35</f>
      </c>
      <c r="C35" s="470">
        <f>'通過記録入力'!C35</f>
      </c>
      <c r="D35" s="470">
        <f>'通過記録入力'!N35</f>
      </c>
      <c r="E35" s="470">
        <f>'通過記録入力'!O35</f>
      </c>
      <c r="F35" s="470">
        <f>'通過記録入力'!P35</f>
      </c>
      <c r="G35" s="470">
        <f>'通過記録入力'!Q35</f>
      </c>
      <c r="H35" s="471">
        <f>'通過記録入力'!R35</f>
      </c>
      <c r="I35" s="470">
        <f>'通過記録入力'!S35</f>
      </c>
      <c r="J35" s="470">
        <f>'通過記録入力'!T35</f>
      </c>
      <c r="K35" s="472">
        <f>'通過記録入力'!U35</f>
      </c>
    </row>
    <row r="36" spans="1:11" s="12" customFormat="1" ht="33.75" customHeight="1">
      <c r="A36" s="465">
        <f>'通過記録入力'!Y36</f>
        <v>0</v>
      </c>
      <c r="B36" s="469">
        <f>'通過記録入力'!B36</f>
      </c>
      <c r="C36" s="470">
        <f>'通過記録入力'!C36</f>
      </c>
      <c r="D36" s="470">
        <f>'通過記録入力'!N36</f>
      </c>
      <c r="E36" s="470">
        <f>'通過記録入力'!O36</f>
      </c>
      <c r="F36" s="470">
        <f>'通過記録入力'!P36</f>
      </c>
      <c r="G36" s="470">
        <f>'通過記録入力'!Q36</f>
      </c>
      <c r="H36" s="471">
        <f>'通過記録入力'!R36</f>
      </c>
      <c r="I36" s="470">
        <f>'通過記録入力'!S36</f>
      </c>
      <c r="J36" s="470">
        <f>'通過記録入力'!T36</f>
      </c>
      <c r="K36" s="472">
        <f>'通過記録入力'!U36</f>
      </c>
    </row>
    <row r="37" spans="1:11" s="12" customFormat="1" ht="33.75" customHeight="1">
      <c r="A37" s="465">
        <f>'通過記録入力'!Y37</f>
        <v>0</v>
      </c>
      <c r="B37" s="469">
        <f>'通過記録入力'!B37</f>
      </c>
      <c r="C37" s="470">
        <f>'通過記録入力'!C37</f>
      </c>
      <c r="D37" s="470">
        <f>'通過記録入力'!N37</f>
      </c>
      <c r="E37" s="470">
        <f>'通過記録入力'!O37</f>
      </c>
      <c r="F37" s="470">
        <f>'通過記録入力'!P37</f>
      </c>
      <c r="G37" s="470">
        <f>'通過記録入力'!Q37</f>
      </c>
      <c r="H37" s="471">
        <f>'通過記録入力'!R37</f>
      </c>
      <c r="I37" s="470">
        <f>'通過記録入力'!S37</f>
      </c>
      <c r="J37" s="470">
        <f>'通過記録入力'!T37</f>
      </c>
      <c r="K37" s="472">
        <f>'通過記録入力'!U37</f>
      </c>
    </row>
    <row r="38" spans="1:11" s="12" customFormat="1" ht="33.75" customHeight="1" thickBot="1">
      <c r="A38" s="465">
        <f>'通過記録入力'!Y38</f>
        <v>0</v>
      </c>
      <c r="B38" s="473">
        <f>'通過記録入力'!B38</f>
      </c>
      <c r="C38" s="474">
        <f>'通過記録入力'!C38</f>
      </c>
      <c r="D38" s="474">
        <f>'通過記録入力'!N38</f>
      </c>
      <c r="E38" s="474">
        <f>'通過記録入力'!O38</f>
      </c>
      <c r="F38" s="474">
        <f>'通過記録入力'!P38</f>
      </c>
      <c r="G38" s="474">
        <f>'通過記録入力'!Q38</f>
      </c>
      <c r="H38" s="475">
        <f>'通過記録入力'!R38</f>
      </c>
      <c r="I38" s="474">
        <f>'通過記録入力'!S38</f>
      </c>
      <c r="J38" s="474">
        <f>'通過記録入力'!T38</f>
      </c>
      <c r="K38" s="476">
        <f>'通過記録入力'!U38</f>
      </c>
    </row>
    <row r="39" spans="1:11" s="12" customFormat="1" ht="33.75" customHeight="1">
      <c r="A39" s="465">
        <f>'通過記録入力'!Y39</f>
        <v>0</v>
      </c>
      <c r="B39" s="466">
        <f>'通過記録入力'!B39</f>
      </c>
      <c r="C39" s="467">
        <f>'通過記録入力'!C39</f>
      </c>
      <c r="D39" s="467">
        <f>'通過記録入力'!N39</f>
      </c>
      <c r="E39" s="467">
        <f>'通過記録入力'!O39</f>
      </c>
      <c r="F39" s="467">
        <f>'通過記録入力'!P39</f>
      </c>
      <c r="G39" s="467">
        <f>'通過記録入力'!Q39</f>
      </c>
      <c r="H39" s="477">
        <f>'通過記録入力'!R39</f>
      </c>
      <c r="I39" s="467">
        <f>'通過記録入力'!S39</f>
      </c>
      <c r="J39" s="467">
        <f>'通過記録入力'!T39</f>
      </c>
      <c r="K39" s="468">
        <f>'通過記録入力'!U39</f>
      </c>
    </row>
    <row r="40" spans="1:11" s="12" customFormat="1" ht="33.75" customHeight="1">
      <c r="A40" s="465">
        <f>'通過記録入力'!Y40</f>
        <v>0</v>
      </c>
      <c r="B40" s="469">
        <f>'通過記録入力'!B40</f>
      </c>
      <c r="C40" s="470">
        <f>'通過記録入力'!C40</f>
      </c>
      <c r="D40" s="470">
        <f>'通過記録入力'!N40</f>
      </c>
      <c r="E40" s="470">
        <f>'通過記録入力'!O40</f>
      </c>
      <c r="F40" s="470">
        <f>'通過記録入力'!P40</f>
      </c>
      <c r="G40" s="470">
        <f>'通過記録入力'!Q40</f>
      </c>
      <c r="H40" s="471">
        <f>'通過記録入力'!R40</f>
      </c>
      <c r="I40" s="470">
        <f>'通過記録入力'!S40</f>
      </c>
      <c r="J40" s="470">
        <f>'通過記録入力'!T40</f>
      </c>
      <c r="K40" s="472">
        <f>'通過記録入力'!U40</f>
      </c>
    </row>
    <row r="41" spans="1:11" s="12" customFormat="1" ht="33.75" customHeight="1">
      <c r="A41" s="465">
        <f>'通過記録入力'!Y41</f>
        <v>0</v>
      </c>
      <c r="B41" s="469">
        <f>'通過記録入力'!B41</f>
      </c>
      <c r="C41" s="470">
        <f>'通過記録入力'!C41</f>
      </c>
      <c r="D41" s="470">
        <f>'通過記録入力'!N41</f>
      </c>
      <c r="E41" s="470">
        <f>'通過記録入力'!O41</f>
      </c>
      <c r="F41" s="470">
        <f>'通過記録入力'!P41</f>
      </c>
      <c r="G41" s="470">
        <f>'通過記録入力'!Q41</f>
      </c>
      <c r="H41" s="471">
        <f>'通過記録入力'!R41</f>
      </c>
      <c r="I41" s="470">
        <f>'通過記録入力'!S41</f>
      </c>
      <c r="J41" s="470">
        <f>'通過記録入力'!T41</f>
      </c>
      <c r="K41" s="472">
        <f>'通過記録入力'!U41</f>
      </c>
    </row>
    <row r="42" spans="1:11" s="12" customFormat="1" ht="33.75" customHeight="1">
      <c r="A42" s="465">
        <f>'通過記録入力'!Y42</f>
        <v>0</v>
      </c>
      <c r="B42" s="469">
        <f>'通過記録入力'!B42</f>
      </c>
      <c r="C42" s="470">
        <f>'通過記録入力'!C42</f>
      </c>
      <c r="D42" s="470">
        <f>'通過記録入力'!N42</f>
      </c>
      <c r="E42" s="470">
        <f>'通過記録入力'!O42</f>
      </c>
      <c r="F42" s="470">
        <f>'通過記録入力'!P42</f>
      </c>
      <c r="G42" s="470">
        <f>'通過記録入力'!Q42</f>
      </c>
      <c r="H42" s="471">
        <f>'通過記録入力'!R42</f>
      </c>
      <c r="I42" s="470">
        <f>'通過記録入力'!S42</f>
      </c>
      <c r="J42" s="470">
        <f>'通過記録入力'!T42</f>
      </c>
      <c r="K42" s="472">
        <f>'通過記録入力'!U42</f>
      </c>
    </row>
    <row r="43" spans="1:11" s="12" customFormat="1" ht="33.75" customHeight="1" thickBot="1">
      <c r="A43" s="465">
        <f>'通過記録入力'!Y43</f>
        <v>0</v>
      </c>
      <c r="B43" s="473">
        <f>'通過記録入力'!B43</f>
      </c>
      <c r="C43" s="474">
        <f>'通過記録入力'!C43</f>
      </c>
      <c r="D43" s="474">
        <f>'通過記録入力'!N43</f>
      </c>
      <c r="E43" s="474">
        <f>'通過記録入力'!O43</f>
      </c>
      <c r="F43" s="474">
        <f>'通過記録入力'!P43</f>
      </c>
      <c r="G43" s="474">
        <f>'通過記録入力'!Q43</f>
      </c>
      <c r="H43" s="475">
        <f>'通過記録入力'!R43</f>
      </c>
      <c r="I43" s="474">
        <f>'通過記録入力'!S43</f>
      </c>
      <c r="J43" s="474">
        <f>'通過記録入力'!T43</f>
      </c>
      <c r="K43" s="476">
        <f>'通過記録入力'!U43</f>
      </c>
    </row>
    <row r="44" spans="1:11" s="12" customFormat="1" ht="33.75" customHeight="1">
      <c r="A44" s="465">
        <f>'通過記録入力'!Y44</f>
        <v>0</v>
      </c>
      <c r="B44" s="466">
        <f>'通過記録入力'!B44</f>
      </c>
      <c r="C44" s="467">
        <f>'通過記録入力'!C44</f>
      </c>
      <c r="D44" s="467">
        <f>'通過記録入力'!N44</f>
      </c>
      <c r="E44" s="467">
        <f>'通過記録入力'!O44</f>
      </c>
      <c r="F44" s="467">
        <f>'通過記録入力'!P44</f>
      </c>
      <c r="G44" s="467">
        <f>'通過記録入力'!Q44</f>
      </c>
      <c r="H44" s="477">
        <f>'通過記録入力'!R44</f>
      </c>
      <c r="I44" s="467">
        <f>'通過記録入力'!S44</f>
      </c>
      <c r="J44" s="467">
        <f>'通過記録入力'!T44</f>
      </c>
      <c r="K44" s="468">
        <f>'通過記録入力'!U44</f>
      </c>
    </row>
    <row r="45" spans="1:11" s="12" customFormat="1" ht="33.75" customHeight="1">
      <c r="A45" s="465">
        <f>'通過記録入力'!Y45</f>
        <v>0</v>
      </c>
      <c r="B45" s="469">
        <f>'通過記録入力'!B45</f>
      </c>
      <c r="C45" s="470">
        <f>'通過記録入力'!C45</f>
      </c>
      <c r="D45" s="470">
        <f>'通過記録入力'!N45</f>
      </c>
      <c r="E45" s="470">
        <f>'通過記録入力'!O45</f>
      </c>
      <c r="F45" s="470">
        <f>'通過記録入力'!P45</f>
      </c>
      <c r="G45" s="470">
        <f>'通過記録入力'!Q45</f>
      </c>
      <c r="H45" s="471">
        <f>'通過記録入力'!R45</f>
      </c>
      <c r="I45" s="470">
        <f>'通過記録入力'!S45</f>
      </c>
      <c r="J45" s="470">
        <f>'通過記録入力'!T45</f>
      </c>
      <c r="K45" s="472">
        <f>'通過記録入力'!U45</f>
      </c>
    </row>
    <row r="46" spans="1:11" s="12" customFormat="1" ht="33.75" customHeight="1">
      <c r="A46" s="465">
        <f>'通過記録入力'!Y46</f>
        <v>0</v>
      </c>
      <c r="B46" s="469">
        <f>'通過記録入力'!B46</f>
      </c>
      <c r="C46" s="470">
        <f>'通過記録入力'!C46</f>
      </c>
      <c r="D46" s="470">
        <f>'通過記録入力'!N46</f>
      </c>
      <c r="E46" s="470">
        <f>'通過記録入力'!O46</f>
      </c>
      <c r="F46" s="470">
        <f>'通過記録入力'!P46</f>
      </c>
      <c r="G46" s="470">
        <f>'通過記録入力'!Q46</f>
      </c>
      <c r="H46" s="471">
        <f>'通過記録入力'!R46</f>
      </c>
      <c r="I46" s="470">
        <f>'通過記録入力'!S46</f>
      </c>
      <c r="J46" s="470">
        <f>'通過記録入力'!T46</f>
      </c>
      <c r="K46" s="472">
        <f>'通過記録入力'!U46</f>
      </c>
    </row>
    <row r="47" spans="1:11" s="12" customFormat="1" ht="33.75" customHeight="1">
      <c r="A47" s="465">
        <f>'通過記録入力'!Y47</f>
        <v>0</v>
      </c>
      <c r="B47" s="469">
        <f>'通過記録入力'!B47</f>
      </c>
      <c r="C47" s="470">
        <f>'通過記録入力'!C47</f>
      </c>
      <c r="D47" s="470">
        <f>'通過記録入力'!N47</f>
      </c>
      <c r="E47" s="470">
        <f>'通過記録入力'!O47</f>
      </c>
      <c r="F47" s="470">
        <f>'通過記録入力'!P47</f>
      </c>
      <c r="G47" s="470">
        <f>'通過記録入力'!Q47</f>
      </c>
      <c r="H47" s="471">
        <f>'通過記録入力'!R47</f>
      </c>
      <c r="I47" s="470">
        <f>'通過記録入力'!S47</f>
      </c>
      <c r="J47" s="470">
        <f>'通過記録入力'!T47</f>
      </c>
      <c r="K47" s="472">
        <f>'通過記録入力'!U47</f>
      </c>
    </row>
    <row r="48" spans="1:11" s="12" customFormat="1" ht="33.75" customHeight="1" thickBot="1">
      <c r="A48" s="465">
        <f>'通過記録入力'!Y48</f>
        <v>0</v>
      </c>
      <c r="B48" s="473">
        <f>'通過記録入力'!B48</f>
      </c>
      <c r="C48" s="474">
        <f>'通過記録入力'!C48</f>
      </c>
      <c r="D48" s="474">
        <f>'通過記録入力'!N48</f>
      </c>
      <c r="E48" s="474">
        <f>'通過記録入力'!O48</f>
      </c>
      <c r="F48" s="474">
        <f>'通過記録入力'!P48</f>
      </c>
      <c r="G48" s="474">
        <f>'通過記録入力'!Q48</f>
      </c>
      <c r="H48" s="475">
        <f>'通過記録入力'!R48</f>
      </c>
      <c r="I48" s="474">
        <f>'通過記録入力'!S48</f>
      </c>
      <c r="J48" s="474">
        <f>'通過記録入力'!T48</f>
      </c>
      <c r="K48" s="476">
        <f>'通過記録入力'!U48</f>
      </c>
    </row>
    <row r="49" spans="1:11" s="12" customFormat="1" ht="33.75" customHeight="1">
      <c r="A49" s="465">
        <f>'通過記録入力'!Y49</f>
        <v>0</v>
      </c>
      <c r="B49" s="466">
        <f>'通過記録入力'!B49</f>
      </c>
      <c r="C49" s="467">
        <f>'通過記録入力'!C49</f>
      </c>
      <c r="D49" s="467">
        <f>'通過記録入力'!N49</f>
      </c>
      <c r="E49" s="467">
        <f>'通過記録入力'!O49</f>
      </c>
      <c r="F49" s="467">
        <f>'通過記録入力'!P49</f>
      </c>
      <c r="G49" s="467">
        <f>'通過記録入力'!Q49</f>
      </c>
      <c r="H49" s="477">
        <f>'通過記録入力'!R49</f>
      </c>
      <c r="I49" s="467">
        <f>'通過記録入力'!S49</f>
      </c>
      <c r="J49" s="467">
        <f>'通過記録入力'!T49</f>
      </c>
      <c r="K49" s="468">
        <f>'通過記録入力'!U49</f>
      </c>
    </row>
    <row r="50" spans="1:11" s="12" customFormat="1" ht="33.75" customHeight="1">
      <c r="A50" s="465">
        <f>'通過記録入力'!Y50</f>
        <v>0</v>
      </c>
      <c r="B50" s="469">
        <f>'通過記録入力'!B50</f>
      </c>
      <c r="C50" s="470">
        <f>'通過記録入力'!C50</f>
      </c>
      <c r="D50" s="470">
        <f>'通過記録入力'!N50</f>
      </c>
      <c r="E50" s="470">
        <f>'通過記録入力'!O50</f>
      </c>
      <c r="F50" s="470">
        <f>'通過記録入力'!P50</f>
      </c>
      <c r="G50" s="470">
        <f>'通過記録入力'!Q50</f>
      </c>
      <c r="H50" s="471">
        <f>'通過記録入力'!R50</f>
      </c>
      <c r="I50" s="470">
        <f>'通過記録入力'!S50</f>
      </c>
      <c r="J50" s="470">
        <f>'通過記録入力'!T50</f>
      </c>
      <c r="K50" s="472">
        <f>'通過記録入力'!U50</f>
      </c>
    </row>
    <row r="51" spans="1:11" s="12" customFormat="1" ht="33.75" customHeight="1">
      <c r="A51" s="465">
        <f>'通過記録入力'!Y51</f>
        <v>0</v>
      </c>
      <c r="B51" s="469">
        <f>'通過記録入力'!B51</f>
      </c>
      <c r="C51" s="470">
        <f>'通過記録入力'!C51</f>
      </c>
      <c r="D51" s="470">
        <f>'通過記録入力'!N51</f>
      </c>
      <c r="E51" s="470">
        <f>'通過記録入力'!O51</f>
      </c>
      <c r="F51" s="470">
        <f>'通過記録入力'!P51</f>
      </c>
      <c r="G51" s="470">
        <f>'通過記録入力'!Q51</f>
      </c>
      <c r="H51" s="471">
        <f>'通過記録入力'!R51</f>
      </c>
      <c r="I51" s="470">
        <f>'通過記録入力'!S51</f>
      </c>
      <c r="J51" s="470">
        <f>'通過記録入力'!T51</f>
      </c>
      <c r="K51" s="472">
        <f>'通過記録入力'!U51</f>
      </c>
    </row>
    <row r="52" spans="1:11" s="12" customFormat="1" ht="33.75" customHeight="1">
      <c r="A52" s="465">
        <f>'通過記録入力'!Y52</f>
        <v>0</v>
      </c>
      <c r="B52" s="469">
        <f>'通過記録入力'!B52</f>
      </c>
      <c r="C52" s="470">
        <f>'通過記録入力'!C52</f>
      </c>
      <c r="D52" s="470">
        <f>'通過記録入力'!N52</f>
      </c>
      <c r="E52" s="470">
        <f>'通過記録入力'!O52</f>
      </c>
      <c r="F52" s="470">
        <f>'通過記録入力'!P52</f>
      </c>
      <c r="G52" s="470">
        <f>'通過記録入力'!Q52</f>
      </c>
      <c r="H52" s="471">
        <f>'通過記録入力'!R52</f>
      </c>
      <c r="I52" s="470">
        <f>'通過記録入力'!S52</f>
      </c>
      <c r="J52" s="470">
        <f>'通過記録入力'!T52</f>
      </c>
      <c r="K52" s="472">
        <f>'通過記録入力'!U52</f>
      </c>
    </row>
    <row r="53" spans="1:11" s="12" customFormat="1" ht="33.75" customHeight="1" thickBot="1">
      <c r="A53" s="465">
        <f>'通過記録入力'!Y53</f>
        <v>0</v>
      </c>
      <c r="B53" s="473">
        <f>'通過記録入力'!B53</f>
      </c>
      <c r="C53" s="474">
        <f>'通過記録入力'!C53</f>
      </c>
      <c r="D53" s="474">
        <f>'通過記録入力'!N53</f>
      </c>
      <c r="E53" s="474">
        <f>'通過記録入力'!O53</f>
      </c>
      <c r="F53" s="474">
        <f>'通過記録入力'!P53</f>
      </c>
      <c r="G53" s="474">
        <f>'通過記録入力'!Q53</f>
      </c>
      <c r="H53" s="475">
        <f>'通過記録入力'!R53</f>
      </c>
      <c r="I53" s="474">
        <f>'通過記録入力'!S53</f>
      </c>
      <c r="J53" s="474">
        <f>'通過記録入力'!T53</f>
      </c>
      <c r="K53" s="476">
        <f>'通過記録入力'!U53</f>
      </c>
    </row>
  </sheetData>
  <sheetProtection/>
  <mergeCells count="1">
    <mergeCell ref="B2:K2"/>
  </mergeCells>
  <dataValidations count="1">
    <dataValidation allowBlank="1" showInputMessage="1" showErrorMessage="1" errorTitle="注意！" error="このセルの内容は変更できません。" sqref="A1:A65536 L1:IV65536 B1:B2 C1:K1 B3:K65536"/>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2"/>
  <dimension ref="A1:V53"/>
  <sheetViews>
    <sheetView zoomScalePageLayoutView="0" workbookViewId="0" topLeftCell="A1">
      <selection activeCell="D4" sqref="D4"/>
    </sheetView>
  </sheetViews>
  <sheetFormatPr defaultColWidth="10.59765625" defaultRowHeight="15"/>
  <cols>
    <col min="1" max="1" width="0.796875" style="2" customWidth="1"/>
    <col min="2" max="2" width="5.09765625" style="63" bestFit="1" customWidth="1"/>
    <col min="3" max="3" width="6.69921875" style="63" bestFit="1" customWidth="1"/>
    <col min="4" max="4" width="4.09765625" style="1" customWidth="1"/>
    <col min="5" max="5" width="10.59765625" style="1" customWidth="1"/>
    <col min="6" max="6" width="4.09765625" style="1" customWidth="1"/>
    <col min="7" max="7" width="10.59765625" style="1" customWidth="1"/>
    <col min="8" max="8" width="4.09765625" style="1" customWidth="1"/>
    <col min="9" max="9" width="10.59765625" style="1" customWidth="1"/>
    <col min="10" max="10" width="4.09765625" style="1" customWidth="1"/>
    <col min="11" max="11" width="10.59765625" style="1" customWidth="1"/>
    <col min="12" max="12" width="4.09765625" style="1" customWidth="1"/>
    <col min="13" max="13" width="10.59765625" style="1" customWidth="1"/>
    <col min="14" max="18" width="5.19921875" style="1" hidden="1" customWidth="1"/>
    <col min="19" max="21" width="7.19921875" style="1" hidden="1" customWidth="1"/>
    <col min="22" max="22" width="9.19921875" style="2" hidden="1" customWidth="1"/>
    <col min="23" max="23" width="10.59765625" style="2" customWidth="1"/>
    <col min="24" max="16384" width="10.59765625" style="2" customWidth="1"/>
  </cols>
  <sheetData>
    <row r="1" spans="1:21" s="51" customFormat="1" ht="16.5" thickBot="1">
      <c r="A1" s="87"/>
      <c r="B1" s="520" t="s">
        <v>127</v>
      </c>
      <c r="C1" s="520"/>
      <c r="D1" s="520"/>
      <c r="E1" s="520"/>
      <c r="F1" s="520"/>
      <c r="G1" s="520"/>
      <c r="H1" s="520"/>
      <c r="I1" s="520"/>
      <c r="J1" s="520"/>
      <c r="K1" s="520"/>
      <c r="L1" s="520"/>
      <c r="M1" s="520"/>
      <c r="N1" s="271"/>
      <c r="O1" s="271"/>
      <c r="P1" s="271"/>
      <c r="Q1" s="271"/>
      <c r="R1" s="271"/>
      <c r="S1" s="271"/>
      <c r="T1" s="271"/>
      <c r="U1" s="271"/>
    </row>
    <row r="2" spans="1:13" s="175" customFormat="1" ht="16.5" thickBot="1">
      <c r="A2" s="32"/>
      <c r="B2" s="32"/>
      <c r="C2" s="32"/>
      <c r="D2" s="171" t="s">
        <v>3</v>
      </c>
      <c r="E2" s="172"/>
      <c r="F2" s="173" t="s">
        <v>4</v>
      </c>
      <c r="G2" s="172"/>
      <c r="H2" s="173" t="s">
        <v>6</v>
      </c>
      <c r="I2" s="172"/>
      <c r="J2" s="173" t="s">
        <v>7</v>
      </c>
      <c r="K2" s="172"/>
      <c r="L2" s="173" t="s">
        <v>5</v>
      </c>
      <c r="M2" s="174"/>
    </row>
    <row r="3" spans="1:22" s="51" customFormat="1" ht="15.75" thickBot="1">
      <c r="A3" s="52"/>
      <c r="B3" s="53" t="s">
        <v>108</v>
      </c>
      <c r="C3" s="54" t="s">
        <v>463</v>
      </c>
      <c r="D3" s="55" t="s">
        <v>291</v>
      </c>
      <c r="E3" s="8" t="s">
        <v>2</v>
      </c>
      <c r="F3" s="7" t="s">
        <v>291</v>
      </c>
      <c r="G3" s="8" t="s">
        <v>2</v>
      </c>
      <c r="H3" s="7" t="s">
        <v>291</v>
      </c>
      <c r="I3" s="8" t="s">
        <v>2</v>
      </c>
      <c r="J3" s="7" t="s">
        <v>291</v>
      </c>
      <c r="K3" s="8" t="s">
        <v>2</v>
      </c>
      <c r="L3" s="7" t="s">
        <v>291</v>
      </c>
      <c r="M3" s="35" t="s">
        <v>2</v>
      </c>
      <c r="N3" s="86" t="s">
        <v>141</v>
      </c>
      <c r="O3" s="56" t="s">
        <v>35</v>
      </c>
      <c r="P3" s="56" t="s">
        <v>36</v>
      </c>
      <c r="Q3" s="56" t="s">
        <v>234</v>
      </c>
      <c r="R3" s="56" t="s">
        <v>235</v>
      </c>
      <c r="S3" s="56" t="s">
        <v>499</v>
      </c>
      <c r="T3" s="56" t="s">
        <v>500</v>
      </c>
      <c r="U3" s="56" t="s">
        <v>869</v>
      </c>
      <c r="V3" s="56" t="s">
        <v>0</v>
      </c>
    </row>
    <row r="4" spans="1:22" s="51" customFormat="1" ht="14.25" thickTop="1">
      <c r="A4" s="36">
        <v>1</v>
      </c>
      <c r="B4" s="260">
        <f>'参加ﾁｰﾑ一覧表'!AB165</f>
      </c>
      <c r="C4" s="57">
        <f>'参加ﾁｰﾑ一覧表'!AC165</f>
      </c>
      <c r="D4" s="64"/>
      <c r="E4" s="65"/>
      <c r="F4" s="66"/>
      <c r="G4" s="65"/>
      <c r="H4" s="66"/>
      <c r="I4" s="65"/>
      <c r="J4" s="66"/>
      <c r="K4" s="65"/>
      <c r="L4" s="66"/>
      <c r="M4" s="67"/>
      <c r="N4" s="86">
        <f>'参加ﾁｰﾑ一覧表'!$AD$165</f>
      </c>
      <c r="O4" s="86">
        <f>'参加ﾁｰﾑ一覧表'!$AE$165</f>
      </c>
      <c r="P4" s="86">
        <f>'参加ﾁｰﾑ一覧表'!$AF$165</f>
      </c>
      <c r="Q4" s="86">
        <f>'参加ﾁｰﾑ一覧表'!$AG$165</f>
      </c>
      <c r="R4" s="86">
        <f>'参加ﾁｰﾑ一覧表'!$AH$165</f>
      </c>
      <c r="S4" s="86">
        <f>'参加ﾁｰﾑ一覧表'!$AI$165</f>
      </c>
      <c r="T4" s="86">
        <f>'参加ﾁｰﾑ一覧表'!$AJ$165</f>
      </c>
      <c r="U4" s="86">
        <f>'参加ﾁｰﾑ一覧表'!$AK$165</f>
      </c>
      <c r="V4" s="58" t="e">
        <f>'参加ﾁｰﾑ一覧表'!$AA$165</f>
        <v>#VALUE!</v>
      </c>
    </row>
    <row r="5" spans="1:22" s="51" customFormat="1" ht="13.5">
      <c r="A5" s="36">
        <v>2</v>
      </c>
      <c r="B5" s="261">
        <f>'参加ﾁｰﾑ一覧表'!AB166</f>
      </c>
      <c r="C5" s="59">
        <f>'参加ﾁｰﾑ一覧表'!AC166</f>
      </c>
      <c r="D5" s="68"/>
      <c r="E5" s="69"/>
      <c r="F5" s="70"/>
      <c r="G5" s="69"/>
      <c r="H5" s="70"/>
      <c r="I5" s="69"/>
      <c r="J5" s="70"/>
      <c r="K5" s="69"/>
      <c r="L5" s="70"/>
      <c r="M5" s="71"/>
      <c r="N5" s="86">
        <f>'参加ﾁｰﾑ一覧表'!$AD$166</f>
      </c>
      <c r="O5" s="86">
        <f>'参加ﾁｰﾑ一覧表'!$AE$166</f>
      </c>
      <c r="P5" s="86">
        <f>'参加ﾁｰﾑ一覧表'!$AF$166</f>
      </c>
      <c r="Q5" s="86">
        <f>'参加ﾁｰﾑ一覧表'!$AG$166</f>
      </c>
      <c r="R5" s="86">
        <f>'参加ﾁｰﾑ一覧表'!$AH$166</f>
      </c>
      <c r="S5" s="86">
        <f>'参加ﾁｰﾑ一覧表'!$AI$166</f>
      </c>
      <c r="T5" s="86">
        <f>'参加ﾁｰﾑ一覧表'!$AJ$166</f>
      </c>
      <c r="U5" s="86">
        <f>'参加ﾁｰﾑ一覧表'!$AK$166</f>
      </c>
      <c r="V5" s="58" t="e">
        <f>'参加ﾁｰﾑ一覧表'!$AA$166</f>
        <v>#VALUE!</v>
      </c>
    </row>
    <row r="6" spans="1:22" s="51" customFormat="1" ht="13.5">
      <c r="A6" s="36">
        <v>3</v>
      </c>
      <c r="B6" s="261">
        <f>'参加ﾁｰﾑ一覧表'!AB167</f>
      </c>
      <c r="C6" s="59">
        <f>'参加ﾁｰﾑ一覧表'!AC167</f>
      </c>
      <c r="D6" s="68"/>
      <c r="E6" s="69"/>
      <c r="F6" s="70"/>
      <c r="G6" s="69"/>
      <c r="H6" s="70"/>
      <c r="I6" s="69"/>
      <c r="J6" s="70"/>
      <c r="K6" s="69"/>
      <c r="L6" s="70"/>
      <c r="M6" s="71"/>
      <c r="N6" s="86">
        <f>'参加ﾁｰﾑ一覧表'!$AD$167</f>
      </c>
      <c r="O6" s="86">
        <f>'参加ﾁｰﾑ一覧表'!$AE$167</f>
      </c>
      <c r="P6" s="86">
        <f>'参加ﾁｰﾑ一覧表'!$AF$167</f>
      </c>
      <c r="Q6" s="86">
        <f>'参加ﾁｰﾑ一覧表'!$AG$167</f>
      </c>
      <c r="R6" s="86">
        <f>'参加ﾁｰﾑ一覧表'!$AH$167</f>
      </c>
      <c r="S6" s="86">
        <f>'参加ﾁｰﾑ一覧表'!$AI$167</f>
      </c>
      <c r="T6" s="86">
        <f>'参加ﾁｰﾑ一覧表'!$AJ$167</f>
      </c>
      <c r="U6" s="86">
        <f>'参加ﾁｰﾑ一覧表'!$AK$167</f>
      </c>
      <c r="V6" s="58" t="e">
        <f>'参加ﾁｰﾑ一覧表'!$AA$167</f>
        <v>#VALUE!</v>
      </c>
    </row>
    <row r="7" spans="1:22" s="51" customFormat="1" ht="13.5">
      <c r="A7" s="36">
        <v>4</v>
      </c>
      <c r="B7" s="261">
        <f>'参加ﾁｰﾑ一覧表'!AB168</f>
      </c>
      <c r="C7" s="59">
        <f>'参加ﾁｰﾑ一覧表'!AC168</f>
      </c>
      <c r="D7" s="68"/>
      <c r="E7" s="69"/>
      <c r="F7" s="70"/>
      <c r="G7" s="69"/>
      <c r="H7" s="70"/>
      <c r="I7" s="69"/>
      <c r="J7" s="70"/>
      <c r="K7" s="69"/>
      <c r="L7" s="70"/>
      <c r="M7" s="71"/>
      <c r="N7" s="86">
        <f>'参加ﾁｰﾑ一覧表'!$AD$168</f>
      </c>
      <c r="O7" s="86">
        <f>'参加ﾁｰﾑ一覧表'!$AE$168</f>
      </c>
      <c r="P7" s="86">
        <f>'参加ﾁｰﾑ一覧表'!$AF$168</f>
      </c>
      <c r="Q7" s="86">
        <f>'参加ﾁｰﾑ一覧表'!$AG$168</f>
      </c>
      <c r="R7" s="86">
        <f>'参加ﾁｰﾑ一覧表'!$AH$168</f>
      </c>
      <c r="S7" s="86">
        <f>'参加ﾁｰﾑ一覧表'!$AI$168</f>
      </c>
      <c r="T7" s="86">
        <f>'参加ﾁｰﾑ一覧表'!$AJ$168</f>
      </c>
      <c r="U7" s="86">
        <f>'参加ﾁｰﾑ一覧表'!$AK$168</f>
      </c>
      <c r="V7" s="58" t="e">
        <f>'参加ﾁｰﾑ一覧表'!$AA$168</f>
        <v>#VALUE!</v>
      </c>
    </row>
    <row r="8" spans="1:22" s="51" customFormat="1" ht="14.25" thickBot="1">
      <c r="A8" s="36">
        <v>5</v>
      </c>
      <c r="B8" s="263">
        <f>'参加ﾁｰﾑ一覧表'!AB169</f>
      </c>
      <c r="C8" s="60">
        <f>'参加ﾁｰﾑ一覧表'!AC169</f>
      </c>
      <c r="D8" s="72"/>
      <c r="E8" s="73"/>
      <c r="F8" s="74"/>
      <c r="G8" s="73"/>
      <c r="H8" s="74"/>
      <c r="I8" s="73"/>
      <c r="J8" s="74"/>
      <c r="K8" s="73"/>
      <c r="L8" s="74"/>
      <c r="M8" s="75"/>
      <c r="N8" s="86">
        <f>'参加ﾁｰﾑ一覧表'!$AD$169</f>
      </c>
      <c r="O8" s="86">
        <f>'参加ﾁｰﾑ一覧表'!$AE$169</f>
      </c>
      <c r="P8" s="86">
        <f>'参加ﾁｰﾑ一覧表'!$AF$169</f>
      </c>
      <c r="Q8" s="86">
        <f>'参加ﾁｰﾑ一覧表'!$AG$169</f>
      </c>
      <c r="R8" s="86">
        <f>'参加ﾁｰﾑ一覧表'!$AH$169</f>
      </c>
      <c r="S8" s="86">
        <f>'参加ﾁｰﾑ一覧表'!$AI$169</f>
      </c>
      <c r="T8" s="86">
        <f>'参加ﾁｰﾑ一覧表'!$AJ$169</f>
      </c>
      <c r="U8" s="86">
        <f>'参加ﾁｰﾑ一覧表'!$AK$169</f>
      </c>
      <c r="V8" s="58" t="e">
        <f>'参加ﾁｰﾑ一覧表'!$AA$169</f>
        <v>#VALUE!</v>
      </c>
    </row>
    <row r="9" spans="1:22" s="51" customFormat="1" ht="14.25" thickTop="1">
      <c r="A9" s="36">
        <v>6</v>
      </c>
      <c r="B9" s="262">
        <f>'参加ﾁｰﾑ一覧表'!AB170</f>
      </c>
      <c r="C9" s="61">
        <f>'参加ﾁｰﾑ一覧表'!AC170</f>
      </c>
      <c r="D9" s="64"/>
      <c r="E9" s="65"/>
      <c r="F9" s="66"/>
      <c r="G9" s="65"/>
      <c r="H9" s="66"/>
      <c r="I9" s="65"/>
      <c r="J9" s="66"/>
      <c r="K9" s="65"/>
      <c r="L9" s="66"/>
      <c r="M9" s="67"/>
      <c r="N9" s="86">
        <f>'参加ﾁｰﾑ一覧表'!$AD$170</f>
      </c>
      <c r="O9" s="86">
        <f>'参加ﾁｰﾑ一覧表'!$AE$170</f>
      </c>
      <c r="P9" s="86">
        <f>'参加ﾁｰﾑ一覧表'!$AF$170</f>
      </c>
      <c r="Q9" s="86">
        <f>'参加ﾁｰﾑ一覧表'!$AG$170</f>
      </c>
      <c r="R9" s="86">
        <f>'参加ﾁｰﾑ一覧表'!$AH$170</f>
      </c>
      <c r="S9" s="86">
        <f>'参加ﾁｰﾑ一覧表'!$AI$170</f>
      </c>
      <c r="T9" s="86">
        <f>'参加ﾁｰﾑ一覧表'!$AJ$170</f>
      </c>
      <c r="U9" s="86">
        <f>'参加ﾁｰﾑ一覧表'!$AK$170</f>
      </c>
      <c r="V9" s="58" t="e">
        <f>'参加ﾁｰﾑ一覧表'!$AA$170</f>
        <v>#VALUE!</v>
      </c>
    </row>
    <row r="10" spans="1:22" s="51" customFormat="1" ht="13.5">
      <c r="A10" s="36">
        <v>7</v>
      </c>
      <c r="B10" s="261">
        <f>'参加ﾁｰﾑ一覧表'!AB171</f>
      </c>
      <c r="C10" s="59">
        <f>'参加ﾁｰﾑ一覧表'!AC171</f>
      </c>
      <c r="D10" s="68"/>
      <c r="E10" s="69"/>
      <c r="F10" s="70"/>
      <c r="G10" s="69"/>
      <c r="H10" s="70"/>
      <c r="I10" s="69"/>
      <c r="J10" s="70"/>
      <c r="K10" s="69"/>
      <c r="L10" s="70"/>
      <c r="M10" s="71"/>
      <c r="N10" s="86">
        <f>'参加ﾁｰﾑ一覧表'!$AD$171</f>
      </c>
      <c r="O10" s="86">
        <f>'参加ﾁｰﾑ一覧表'!$AE$171</f>
      </c>
      <c r="P10" s="86">
        <f>'参加ﾁｰﾑ一覧表'!$AF$171</f>
      </c>
      <c r="Q10" s="86">
        <f>'参加ﾁｰﾑ一覧表'!$AG$171</f>
      </c>
      <c r="R10" s="86">
        <f>'参加ﾁｰﾑ一覧表'!$AH$171</f>
      </c>
      <c r="S10" s="86">
        <f>'参加ﾁｰﾑ一覧表'!$AI$171</f>
      </c>
      <c r="T10" s="86">
        <f>'参加ﾁｰﾑ一覧表'!$AJ$171</f>
      </c>
      <c r="U10" s="86">
        <f>'参加ﾁｰﾑ一覧表'!$AK$171</f>
      </c>
      <c r="V10" s="58" t="e">
        <f>'参加ﾁｰﾑ一覧表'!$AA$171</f>
        <v>#VALUE!</v>
      </c>
    </row>
    <row r="11" spans="1:22" s="51" customFormat="1" ht="13.5">
      <c r="A11" s="36">
        <v>8</v>
      </c>
      <c r="B11" s="261">
        <f>'参加ﾁｰﾑ一覧表'!AB172</f>
      </c>
      <c r="C11" s="59">
        <f>'参加ﾁｰﾑ一覧表'!AC172</f>
      </c>
      <c r="D11" s="68"/>
      <c r="E11" s="69"/>
      <c r="F11" s="70"/>
      <c r="G11" s="69"/>
      <c r="H11" s="70"/>
      <c r="I11" s="69"/>
      <c r="J11" s="70"/>
      <c r="K11" s="69"/>
      <c r="L11" s="70"/>
      <c r="M11" s="71"/>
      <c r="N11" s="86">
        <f>'参加ﾁｰﾑ一覧表'!$AD$172</f>
      </c>
      <c r="O11" s="86">
        <f>'参加ﾁｰﾑ一覧表'!$AE$172</f>
      </c>
      <c r="P11" s="86">
        <f>'参加ﾁｰﾑ一覧表'!$AF$172</f>
      </c>
      <c r="Q11" s="86">
        <f>'参加ﾁｰﾑ一覧表'!$AG$172</f>
      </c>
      <c r="R11" s="86">
        <f>'参加ﾁｰﾑ一覧表'!$AH$172</f>
      </c>
      <c r="S11" s="86">
        <f>'参加ﾁｰﾑ一覧表'!$AI$172</f>
      </c>
      <c r="T11" s="86">
        <f>'参加ﾁｰﾑ一覧表'!$AJ$172</f>
      </c>
      <c r="U11" s="86">
        <f>'参加ﾁｰﾑ一覧表'!$AK$172</f>
      </c>
      <c r="V11" s="58" t="e">
        <f>'参加ﾁｰﾑ一覧表'!$AA$172</f>
        <v>#VALUE!</v>
      </c>
    </row>
    <row r="12" spans="1:22" s="51" customFormat="1" ht="13.5">
      <c r="A12" s="36">
        <v>9</v>
      </c>
      <c r="B12" s="261">
        <f>'参加ﾁｰﾑ一覧表'!AB173</f>
      </c>
      <c r="C12" s="59">
        <f>'参加ﾁｰﾑ一覧表'!AC173</f>
      </c>
      <c r="D12" s="68"/>
      <c r="E12" s="69"/>
      <c r="F12" s="70"/>
      <c r="G12" s="69"/>
      <c r="H12" s="70"/>
      <c r="I12" s="69"/>
      <c r="J12" s="70"/>
      <c r="K12" s="69"/>
      <c r="L12" s="70"/>
      <c r="M12" s="71"/>
      <c r="N12" s="86">
        <f>'参加ﾁｰﾑ一覧表'!$AD$173</f>
      </c>
      <c r="O12" s="86">
        <f>'参加ﾁｰﾑ一覧表'!$AE$173</f>
      </c>
      <c r="P12" s="86">
        <f>'参加ﾁｰﾑ一覧表'!$AF$173</f>
      </c>
      <c r="Q12" s="86">
        <f>'参加ﾁｰﾑ一覧表'!$AG$173</f>
      </c>
      <c r="R12" s="86">
        <f>'参加ﾁｰﾑ一覧表'!$AH$173</f>
      </c>
      <c r="S12" s="86">
        <f>'参加ﾁｰﾑ一覧表'!$AI$173</f>
      </c>
      <c r="T12" s="86">
        <f>'参加ﾁｰﾑ一覧表'!$AJ$173</f>
      </c>
      <c r="U12" s="86">
        <f>'参加ﾁｰﾑ一覧表'!$AK$173</f>
      </c>
      <c r="V12" s="58" t="e">
        <f>'参加ﾁｰﾑ一覧表'!$AA$173</f>
        <v>#VALUE!</v>
      </c>
    </row>
    <row r="13" spans="1:22" s="51" customFormat="1" ht="14.25" thickBot="1">
      <c r="A13" s="36">
        <v>10</v>
      </c>
      <c r="B13" s="263">
        <f>'参加ﾁｰﾑ一覧表'!AB174</f>
      </c>
      <c r="C13" s="60">
        <f>'参加ﾁｰﾑ一覧表'!AC174</f>
      </c>
      <c r="D13" s="72"/>
      <c r="E13" s="73"/>
      <c r="F13" s="74"/>
      <c r="G13" s="73"/>
      <c r="H13" s="74"/>
      <c r="I13" s="73"/>
      <c r="J13" s="74"/>
      <c r="K13" s="73"/>
      <c r="L13" s="74"/>
      <c r="M13" s="75"/>
      <c r="N13" s="86">
        <f>'参加ﾁｰﾑ一覧表'!$AD$174</f>
      </c>
      <c r="O13" s="86">
        <f>'参加ﾁｰﾑ一覧表'!$AE$174</f>
      </c>
      <c r="P13" s="86">
        <f>'参加ﾁｰﾑ一覧表'!$AF$174</f>
      </c>
      <c r="Q13" s="86">
        <f>'参加ﾁｰﾑ一覧表'!$AG$174</f>
      </c>
      <c r="R13" s="86">
        <f>'参加ﾁｰﾑ一覧表'!$AH$174</f>
      </c>
      <c r="S13" s="86">
        <f>'参加ﾁｰﾑ一覧表'!$AI$174</f>
      </c>
      <c r="T13" s="86">
        <f>'参加ﾁｰﾑ一覧表'!$AJ$174</f>
      </c>
      <c r="U13" s="86">
        <f>'参加ﾁｰﾑ一覧表'!$AK$174</f>
      </c>
      <c r="V13" s="58" t="e">
        <f>'参加ﾁｰﾑ一覧表'!$AA$174</f>
        <v>#VALUE!</v>
      </c>
    </row>
    <row r="14" spans="1:22" s="51" customFormat="1" ht="14.25" thickTop="1">
      <c r="A14" s="36">
        <v>11</v>
      </c>
      <c r="B14" s="262">
        <f>'参加ﾁｰﾑ一覧表'!AB175</f>
      </c>
      <c r="C14" s="61">
        <f>'参加ﾁｰﾑ一覧表'!AC175</f>
      </c>
      <c r="D14" s="64"/>
      <c r="E14" s="65"/>
      <c r="F14" s="66"/>
      <c r="G14" s="65"/>
      <c r="H14" s="66"/>
      <c r="I14" s="65"/>
      <c r="J14" s="66"/>
      <c r="K14" s="65"/>
      <c r="L14" s="66"/>
      <c r="M14" s="67"/>
      <c r="N14" s="86">
        <f>'参加ﾁｰﾑ一覧表'!$AD$175</f>
      </c>
      <c r="O14" s="86">
        <f>'参加ﾁｰﾑ一覧表'!$AE$175</f>
      </c>
      <c r="P14" s="86">
        <f>'参加ﾁｰﾑ一覧表'!$AF$175</f>
      </c>
      <c r="Q14" s="86">
        <f>'参加ﾁｰﾑ一覧表'!$AG$175</f>
      </c>
      <c r="R14" s="86">
        <f>'参加ﾁｰﾑ一覧表'!$AH$175</f>
      </c>
      <c r="S14" s="86">
        <f>'参加ﾁｰﾑ一覧表'!$AI$175</f>
      </c>
      <c r="T14" s="86">
        <f>'参加ﾁｰﾑ一覧表'!$AJ$175</f>
      </c>
      <c r="U14" s="86">
        <f>'参加ﾁｰﾑ一覧表'!$AK$175</f>
      </c>
      <c r="V14" s="58" t="e">
        <f>'参加ﾁｰﾑ一覧表'!$AA$175</f>
        <v>#VALUE!</v>
      </c>
    </row>
    <row r="15" spans="1:22" s="51" customFormat="1" ht="13.5">
      <c r="A15" s="36">
        <v>12</v>
      </c>
      <c r="B15" s="261">
        <f>'参加ﾁｰﾑ一覧表'!AB176</f>
      </c>
      <c r="C15" s="59">
        <f>'参加ﾁｰﾑ一覧表'!AC176</f>
      </c>
      <c r="D15" s="68"/>
      <c r="E15" s="69"/>
      <c r="F15" s="70"/>
      <c r="G15" s="69"/>
      <c r="H15" s="70"/>
      <c r="I15" s="69"/>
      <c r="J15" s="70"/>
      <c r="K15" s="69"/>
      <c r="L15" s="70"/>
      <c r="M15" s="71"/>
      <c r="N15" s="86">
        <f>'参加ﾁｰﾑ一覧表'!$AD$176</f>
      </c>
      <c r="O15" s="86">
        <f>'参加ﾁｰﾑ一覧表'!$AE$176</f>
      </c>
      <c r="P15" s="86">
        <f>'参加ﾁｰﾑ一覧表'!$AF$176</f>
      </c>
      <c r="Q15" s="86">
        <f>'参加ﾁｰﾑ一覧表'!$AG$176</f>
      </c>
      <c r="R15" s="86">
        <f>'参加ﾁｰﾑ一覧表'!$AH$176</f>
      </c>
      <c r="S15" s="86">
        <f>'参加ﾁｰﾑ一覧表'!$AI$176</f>
      </c>
      <c r="T15" s="86">
        <f>'参加ﾁｰﾑ一覧表'!$AJ$176</f>
      </c>
      <c r="U15" s="86">
        <f>'参加ﾁｰﾑ一覧表'!$AK$176</f>
      </c>
      <c r="V15" s="58" t="e">
        <f>'参加ﾁｰﾑ一覧表'!$AA$176</f>
        <v>#VALUE!</v>
      </c>
    </row>
    <row r="16" spans="1:22" s="51" customFormat="1" ht="13.5">
      <c r="A16" s="36">
        <v>13</v>
      </c>
      <c r="B16" s="261">
        <f>'参加ﾁｰﾑ一覧表'!AB177</f>
      </c>
      <c r="C16" s="59">
        <f>'参加ﾁｰﾑ一覧表'!AC177</f>
      </c>
      <c r="D16" s="68"/>
      <c r="E16" s="69"/>
      <c r="F16" s="70"/>
      <c r="G16" s="69"/>
      <c r="H16" s="70"/>
      <c r="I16" s="69"/>
      <c r="J16" s="70"/>
      <c r="K16" s="69"/>
      <c r="L16" s="70"/>
      <c r="M16" s="71"/>
      <c r="N16" s="86">
        <f>'参加ﾁｰﾑ一覧表'!$AD$177</f>
      </c>
      <c r="O16" s="86">
        <f>'参加ﾁｰﾑ一覧表'!$AE$177</f>
      </c>
      <c r="P16" s="86">
        <f>'参加ﾁｰﾑ一覧表'!$AF$177</f>
      </c>
      <c r="Q16" s="86">
        <f>'参加ﾁｰﾑ一覧表'!$AG$177</f>
      </c>
      <c r="R16" s="86">
        <f>'参加ﾁｰﾑ一覧表'!$AH$177</f>
      </c>
      <c r="S16" s="86">
        <f>'参加ﾁｰﾑ一覧表'!$AI$177</f>
      </c>
      <c r="T16" s="86">
        <f>'参加ﾁｰﾑ一覧表'!$AJ$177</f>
      </c>
      <c r="U16" s="86">
        <f>'参加ﾁｰﾑ一覧表'!$AK$177</f>
      </c>
      <c r="V16" s="58" t="e">
        <f>'参加ﾁｰﾑ一覧表'!$AA$177</f>
        <v>#VALUE!</v>
      </c>
    </row>
    <row r="17" spans="1:22" s="51" customFormat="1" ht="13.5">
      <c r="A17" s="36">
        <v>14</v>
      </c>
      <c r="B17" s="261">
        <f>'参加ﾁｰﾑ一覧表'!AB178</f>
      </c>
      <c r="C17" s="59">
        <f>'参加ﾁｰﾑ一覧表'!AC178</f>
      </c>
      <c r="D17" s="68"/>
      <c r="E17" s="69"/>
      <c r="F17" s="70"/>
      <c r="G17" s="69"/>
      <c r="H17" s="70"/>
      <c r="I17" s="69"/>
      <c r="J17" s="70"/>
      <c r="K17" s="69"/>
      <c r="L17" s="70"/>
      <c r="M17" s="71"/>
      <c r="N17" s="86">
        <f>'参加ﾁｰﾑ一覧表'!$AD$178</f>
      </c>
      <c r="O17" s="86">
        <f>'参加ﾁｰﾑ一覧表'!$AE$178</f>
      </c>
      <c r="P17" s="86">
        <f>'参加ﾁｰﾑ一覧表'!$AF$178</f>
      </c>
      <c r="Q17" s="86">
        <f>'参加ﾁｰﾑ一覧表'!$AG$178</f>
      </c>
      <c r="R17" s="86">
        <f>'参加ﾁｰﾑ一覧表'!$AH$178</f>
      </c>
      <c r="S17" s="86">
        <f>'参加ﾁｰﾑ一覧表'!$AI$178</f>
      </c>
      <c r="T17" s="86">
        <f>'参加ﾁｰﾑ一覧表'!$AJ$178</f>
      </c>
      <c r="U17" s="86">
        <f>'参加ﾁｰﾑ一覧表'!$AK$178</f>
      </c>
      <c r="V17" s="58" t="e">
        <f>'参加ﾁｰﾑ一覧表'!$AA$178</f>
        <v>#VALUE!</v>
      </c>
    </row>
    <row r="18" spans="1:22" s="51" customFormat="1" ht="14.25" thickBot="1">
      <c r="A18" s="36">
        <v>15</v>
      </c>
      <c r="B18" s="263">
        <f>'参加ﾁｰﾑ一覧表'!AB179</f>
      </c>
      <c r="C18" s="60">
        <f>'参加ﾁｰﾑ一覧表'!AC179</f>
      </c>
      <c r="D18" s="72"/>
      <c r="E18" s="73"/>
      <c r="F18" s="74"/>
      <c r="G18" s="73"/>
      <c r="H18" s="74"/>
      <c r="I18" s="73"/>
      <c r="J18" s="74"/>
      <c r="K18" s="73"/>
      <c r="L18" s="74"/>
      <c r="M18" s="75"/>
      <c r="N18" s="86">
        <f>'参加ﾁｰﾑ一覧表'!$AD$179</f>
      </c>
      <c r="O18" s="86">
        <f>'参加ﾁｰﾑ一覧表'!$AE$179</f>
      </c>
      <c r="P18" s="86">
        <f>'参加ﾁｰﾑ一覧表'!$AF$179</f>
      </c>
      <c r="Q18" s="86">
        <f>'参加ﾁｰﾑ一覧表'!$AG$179</f>
      </c>
      <c r="R18" s="86">
        <f>'参加ﾁｰﾑ一覧表'!$AH$179</f>
      </c>
      <c r="S18" s="86">
        <f>'参加ﾁｰﾑ一覧表'!$AI$179</f>
      </c>
      <c r="T18" s="86">
        <f>'参加ﾁｰﾑ一覧表'!$AJ$179</f>
      </c>
      <c r="U18" s="86">
        <f>'参加ﾁｰﾑ一覧表'!$AK$179</f>
      </c>
      <c r="V18" s="58" t="e">
        <f>'参加ﾁｰﾑ一覧表'!$AA$179</f>
        <v>#VALUE!</v>
      </c>
    </row>
    <row r="19" spans="1:22" s="51" customFormat="1" ht="14.25" thickTop="1">
      <c r="A19" s="36">
        <v>16</v>
      </c>
      <c r="B19" s="262">
        <f>'参加ﾁｰﾑ一覧表'!AB180</f>
      </c>
      <c r="C19" s="61">
        <f>'参加ﾁｰﾑ一覧表'!AC180</f>
      </c>
      <c r="D19" s="64"/>
      <c r="E19" s="65"/>
      <c r="F19" s="66"/>
      <c r="G19" s="65"/>
      <c r="H19" s="66"/>
      <c r="I19" s="65"/>
      <c r="J19" s="66"/>
      <c r="K19" s="65"/>
      <c r="L19" s="66"/>
      <c r="M19" s="67"/>
      <c r="N19" s="86">
        <f>'参加ﾁｰﾑ一覧表'!$AD$180</f>
      </c>
      <c r="O19" s="86">
        <f>'参加ﾁｰﾑ一覧表'!$AE$180</f>
      </c>
      <c r="P19" s="86">
        <f>'参加ﾁｰﾑ一覧表'!$AF$180</f>
      </c>
      <c r="Q19" s="86">
        <f>'参加ﾁｰﾑ一覧表'!$AG$180</f>
      </c>
      <c r="R19" s="86">
        <f>'参加ﾁｰﾑ一覧表'!$AH$180</f>
      </c>
      <c r="S19" s="86">
        <f>'参加ﾁｰﾑ一覧表'!$AI$180</f>
      </c>
      <c r="T19" s="86">
        <f>'参加ﾁｰﾑ一覧表'!$AJ$180</f>
      </c>
      <c r="U19" s="86">
        <f>'参加ﾁｰﾑ一覧表'!$AK$180</f>
      </c>
      <c r="V19" s="58" t="e">
        <f>'参加ﾁｰﾑ一覧表'!$AA$180</f>
        <v>#VALUE!</v>
      </c>
    </row>
    <row r="20" spans="1:22" s="51" customFormat="1" ht="13.5">
      <c r="A20" s="36">
        <v>17</v>
      </c>
      <c r="B20" s="261">
        <f>'参加ﾁｰﾑ一覧表'!AB181</f>
      </c>
      <c r="C20" s="59">
        <f>'参加ﾁｰﾑ一覧表'!AC181</f>
      </c>
      <c r="D20" s="68"/>
      <c r="E20" s="69"/>
      <c r="F20" s="70"/>
      <c r="G20" s="69"/>
      <c r="H20" s="70"/>
      <c r="I20" s="69"/>
      <c r="J20" s="70"/>
      <c r="K20" s="69"/>
      <c r="L20" s="70"/>
      <c r="M20" s="71"/>
      <c r="N20" s="86">
        <f>'参加ﾁｰﾑ一覧表'!$AD$181</f>
      </c>
      <c r="O20" s="86">
        <f>'参加ﾁｰﾑ一覧表'!$AE$181</f>
      </c>
      <c r="P20" s="86">
        <f>'参加ﾁｰﾑ一覧表'!$AF$181</f>
      </c>
      <c r="Q20" s="86">
        <f>'参加ﾁｰﾑ一覧表'!$AG$181</f>
      </c>
      <c r="R20" s="86">
        <f>'参加ﾁｰﾑ一覧表'!$AH$181</f>
      </c>
      <c r="S20" s="86">
        <f>'参加ﾁｰﾑ一覧表'!$AI$181</f>
      </c>
      <c r="T20" s="86">
        <f>'参加ﾁｰﾑ一覧表'!$AJ$181</f>
      </c>
      <c r="U20" s="86">
        <f>'参加ﾁｰﾑ一覧表'!$AK$181</f>
      </c>
      <c r="V20" s="58" t="e">
        <f>'参加ﾁｰﾑ一覧表'!$AA$181</f>
        <v>#VALUE!</v>
      </c>
    </row>
    <row r="21" spans="1:22" s="51" customFormat="1" ht="13.5">
      <c r="A21" s="36">
        <v>18</v>
      </c>
      <c r="B21" s="261">
        <f>'参加ﾁｰﾑ一覧表'!AB182</f>
      </c>
      <c r="C21" s="59">
        <f>'参加ﾁｰﾑ一覧表'!AC182</f>
      </c>
      <c r="D21" s="68"/>
      <c r="E21" s="69"/>
      <c r="F21" s="70"/>
      <c r="G21" s="69"/>
      <c r="H21" s="70"/>
      <c r="I21" s="69"/>
      <c r="J21" s="70"/>
      <c r="K21" s="69"/>
      <c r="L21" s="70"/>
      <c r="M21" s="71"/>
      <c r="N21" s="86">
        <f>'参加ﾁｰﾑ一覧表'!$AD$182</f>
      </c>
      <c r="O21" s="86">
        <f>'参加ﾁｰﾑ一覧表'!$AE$182</f>
      </c>
      <c r="P21" s="86">
        <f>'参加ﾁｰﾑ一覧表'!$AF$182</f>
      </c>
      <c r="Q21" s="86">
        <f>'参加ﾁｰﾑ一覧表'!$AG$182</f>
      </c>
      <c r="R21" s="86">
        <f>'参加ﾁｰﾑ一覧表'!$AH$182</f>
      </c>
      <c r="S21" s="86">
        <f>'参加ﾁｰﾑ一覧表'!$AI$182</f>
      </c>
      <c r="T21" s="86">
        <f>'参加ﾁｰﾑ一覧表'!$AJ$182</f>
      </c>
      <c r="U21" s="86">
        <f>'参加ﾁｰﾑ一覧表'!$AK$182</f>
      </c>
      <c r="V21" s="58" t="e">
        <f>'参加ﾁｰﾑ一覧表'!$AA$182</f>
        <v>#VALUE!</v>
      </c>
    </row>
    <row r="22" spans="1:22" s="51" customFormat="1" ht="13.5">
      <c r="A22" s="36">
        <v>19</v>
      </c>
      <c r="B22" s="261">
        <f>'参加ﾁｰﾑ一覧表'!AB183</f>
      </c>
      <c r="C22" s="59">
        <f>'参加ﾁｰﾑ一覧表'!AC183</f>
      </c>
      <c r="D22" s="68"/>
      <c r="E22" s="69"/>
      <c r="F22" s="70"/>
      <c r="G22" s="69"/>
      <c r="H22" s="70"/>
      <c r="I22" s="69"/>
      <c r="J22" s="70"/>
      <c r="K22" s="69"/>
      <c r="L22" s="70"/>
      <c r="M22" s="71"/>
      <c r="N22" s="86">
        <f>'参加ﾁｰﾑ一覧表'!$AD$183</f>
      </c>
      <c r="O22" s="86">
        <f>'参加ﾁｰﾑ一覧表'!$AE$183</f>
      </c>
      <c r="P22" s="86">
        <f>'参加ﾁｰﾑ一覧表'!$AF$183</f>
      </c>
      <c r="Q22" s="86">
        <f>'参加ﾁｰﾑ一覧表'!$AG$183</f>
      </c>
      <c r="R22" s="86">
        <f>'参加ﾁｰﾑ一覧表'!$AH$183</f>
      </c>
      <c r="S22" s="86">
        <f>'参加ﾁｰﾑ一覧表'!$AI$183</f>
      </c>
      <c r="T22" s="86">
        <f>'参加ﾁｰﾑ一覧表'!$AJ$183</f>
      </c>
      <c r="U22" s="86">
        <f>'参加ﾁｰﾑ一覧表'!$AK$183</f>
      </c>
      <c r="V22" s="58" t="e">
        <f>'参加ﾁｰﾑ一覧表'!$AA$183</f>
        <v>#VALUE!</v>
      </c>
    </row>
    <row r="23" spans="1:22" s="51" customFormat="1" ht="14.25" thickBot="1">
      <c r="A23" s="36">
        <v>20</v>
      </c>
      <c r="B23" s="263">
        <f>'参加ﾁｰﾑ一覧表'!AB184</f>
      </c>
      <c r="C23" s="60">
        <f>'参加ﾁｰﾑ一覧表'!AC184</f>
      </c>
      <c r="D23" s="72"/>
      <c r="E23" s="73"/>
      <c r="F23" s="74"/>
      <c r="G23" s="73"/>
      <c r="H23" s="74"/>
      <c r="I23" s="73"/>
      <c r="J23" s="74"/>
      <c r="K23" s="73"/>
      <c r="L23" s="74"/>
      <c r="M23" s="75"/>
      <c r="N23" s="86">
        <f>'参加ﾁｰﾑ一覧表'!$AD$184</f>
      </c>
      <c r="O23" s="86">
        <f>'参加ﾁｰﾑ一覧表'!$AE$184</f>
      </c>
      <c r="P23" s="86">
        <f>'参加ﾁｰﾑ一覧表'!$AF$184</f>
      </c>
      <c r="Q23" s="86">
        <f>'参加ﾁｰﾑ一覧表'!$AG$184</f>
      </c>
      <c r="R23" s="86">
        <f>'参加ﾁｰﾑ一覧表'!$AH$184</f>
      </c>
      <c r="S23" s="86">
        <f>'参加ﾁｰﾑ一覧表'!$AI$184</f>
      </c>
      <c r="T23" s="86">
        <f>'参加ﾁｰﾑ一覧表'!$AJ$184</f>
      </c>
      <c r="U23" s="86">
        <f>'参加ﾁｰﾑ一覧表'!$AK$184</f>
      </c>
      <c r="V23" s="58" t="e">
        <f>'参加ﾁｰﾑ一覧表'!$AA$184</f>
        <v>#VALUE!</v>
      </c>
    </row>
    <row r="24" spans="1:22" s="51" customFormat="1" ht="14.25" thickTop="1">
      <c r="A24" s="36">
        <v>21</v>
      </c>
      <c r="B24" s="262">
        <f>'参加ﾁｰﾑ一覧表'!AB185</f>
      </c>
      <c r="C24" s="61">
        <f>'参加ﾁｰﾑ一覧表'!AC185</f>
      </c>
      <c r="D24" s="64"/>
      <c r="E24" s="65"/>
      <c r="F24" s="66"/>
      <c r="G24" s="65"/>
      <c r="H24" s="66"/>
      <c r="I24" s="65"/>
      <c r="J24" s="66"/>
      <c r="K24" s="65"/>
      <c r="L24" s="66"/>
      <c r="M24" s="67"/>
      <c r="N24" s="86">
        <f>'参加ﾁｰﾑ一覧表'!$AD$185</f>
      </c>
      <c r="O24" s="86">
        <f>'参加ﾁｰﾑ一覧表'!$AE$185</f>
      </c>
      <c r="P24" s="86">
        <f>'参加ﾁｰﾑ一覧表'!$AF$185</f>
      </c>
      <c r="Q24" s="86">
        <f>'参加ﾁｰﾑ一覧表'!$AG$185</f>
      </c>
      <c r="R24" s="86">
        <f>'参加ﾁｰﾑ一覧表'!$AH$185</f>
      </c>
      <c r="S24" s="86">
        <f>'参加ﾁｰﾑ一覧表'!$AI$185</f>
      </c>
      <c r="T24" s="86">
        <f>'参加ﾁｰﾑ一覧表'!$AJ$185</f>
      </c>
      <c r="U24" s="86">
        <f>'参加ﾁｰﾑ一覧表'!$AK$185</f>
      </c>
      <c r="V24" s="58" t="e">
        <f>'参加ﾁｰﾑ一覧表'!$AA$185</f>
        <v>#VALUE!</v>
      </c>
    </row>
    <row r="25" spans="1:22" s="51" customFormat="1" ht="13.5">
      <c r="A25" s="36">
        <v>22</v>
      </c>
      <c r="B25" s="261">
        <f>'参加ﾁｰﾑ一覧表'!AB186</f>
      </c>
      <c r="C25" s="59">
        <f>'参加ﾁｰﾑ一覧表'!AC186</f>
      </c>
      <c r="D25" s="68"/>
      <c r="E25" s="69"/>
      <c r="F25" s="70"/>
      <c r="G25" s="69"/>
      <c r="H25" s="70"/>
      <c r="I25" s="69"/>
      <c r="J25" s="70"/>
      <c r="K25" s="69"/>
      <c r="L25" s="70"/>
      <c r="M25" s="71"/>
      <c r="N25" s="86">
        <f>'参加ﾁｰﾑ一覧表'!$AD$186</f>
      </c>
      <c r="O25" s="86">
        <f>'参加ﾁｰﾑ一覧表'!$AE$186</f>
      </c>
      <c r="P25" s="86">
        <f>'参加ﾁｰﾑ一覧表'!$AF$186</f>
      </c>
      <c r="Q25" s="86">
        <f>'参加ﾁｰﾑ一覧表'!$AG$186</f>
      </c>
      <c r="R25" s="86">
        <f>'参加ﾁｰﾑ一覧表'!$AH$186</f>
      </c>
      <c r="S25" s="86">
        <f>'参加ﾁｰﾑ一覧表'!$AI$186</f>
      </c>
      <c r="T25" s="86">
        <f>'参加ﾁｰﾑ一覧表'!$AJ$186</f>
      </c>
      <c r="U25" s="86">
        <f>'参加ﾁｰﾑ一覧表'!$AK$186</f>
      </c>
      <c r="V25" s="58" t="e">
        <f>'参加ﾁｰﾑ一覧表'!$AA$186</f>
        <v>#VALUE!</v>
      </c>
    </row>
    <row r="26" spans="1:22" s="51" customFormat="1" ht="13.5">
      <c r="A26" s="36">
        <v>23</v>
      </c>
      <c r="B26" s="261">
        <f>'参加ﾁｰﾑ一覧表'!AB187</f>
      </c>
      <c r="C26" s="59">
        <f>'参加ﾁｰﾑ一覧表'!AC187</f>
      </c>
      <c r="D26" s="68"/>
      <c r="E26" s="69"/>
      <c r="F26" s="70"/>
      <c r="G26" s="69"/>
      <c r="H26" s="70"/>
      <c r="I26" s="69"/>
      <c r="J26" s="70"/>
      <c r="K26" s="69"/>
      <c r="L26" s="70"/>
      <c r="M26" s="71"/>
      <c r="N26" s="86">
        <f>'参加ﾁｰﾑ一覧表'!$AD$187</f>
      </c>
      <c r="O26" s="86">
        <f>'参加ﾁｰﾑ一覧表'!$AE$187</f>
      </c>
      <c r="P26" s="86">
        <f>'参加ﾁｰﾑ一覧表'!$AF$187</f>
      </c>
      <c r="Q26" s="86">
        <f>'参加ﾁｰﾑ一覧表'!$AG$187</f>
      </c>
      <c r="R26" s="86">
        <f>'参加ﾁｰﾑ一覧表'!$AH$187</f>
      </c>
      <c r="S26" s="86">
        <f>'参加ﾁｰﾑ一覧表'!$AI$187</f>
      </c>
      <c r="T26" s="86">
        <f>'参加ﾁｰﾑ一覧表'!$AJ$187</f>
      </c>
      <c r="U26" s="86">
        <f>'参加ﾁｰﾑ一覧表'!$AK$187</f>
      </c>
      <c r="V26" s="58" t="e">
        <f>'参加ﾁｰﾑ一覧表'!$AA$187</f>
        <v>#VALUE!</v>
      </c>
    </row>
    <row r="27" spans="1:22" s="51" customFormat="1" ht="13.5">
      <c r="A27" s="13">
        <v>24</v>
      </c>
      <c r="B27" s="261">
        <f>'参加ﾁｰﾑ一覧表'!AB188</f>
      </c>
      <c r="C27" s="59">
        <f>'参加ﾁｰﾑ一覧表'!AC188</f>
      </c>
      <c r="D27" s="68"/>
      <c r="E27" s="69"/>
      <c r="F27" s="70"/>
      <c r="G27" s="69"/>
      <c r="H27" s="70"/>
      <c r="I27" s="69"/>
      <c r="J27" s="70"/>
      <c r="K27" s="69"/>
      <c r="L27" s="70"/>
      <c r="M27" s="71"/>
      <c r="N27" s="86">
        <f>'参加ﾁｰﾑ一覧表'!$AD$188</f>
      </c>
      <c r="O27" s="86">
        <f>'参加ﾁｰﾑ一覧表'!$AE$188</f>
      </c>
      <c r="P27" s="86">
        <f>'参加ﾁｰﾑ一覧表'!$AF$188</f>
      </c>
      <c r="Q27" s="86">
        <f>'参加ﾁｰﾑ一覧表'!$AG$188</f>
      </c>
      <c r="R27" s="86">
        <f>'参加ﾁｰﾑ一覧表'!$AH$188</f>
      </c>
      <c r="S27" s="86">
        <f>'参加ﾁｰﾑ一覧表'!$AI$188</f>
      </c>
      <c r="T27" s="86">
        <f>'参加ﾁｰﾑ一覧表'!$AJ$188</f>
      </c>
      <c r="U27" s="86">
        <f>'参加ﾁｰﾑ一覧表'!$AK$188</f>
      </c>
      <c r="V27" s="58" t="e">
        <f>'参加ﾁｰﾑ一覧表'!$AA$188</f>
        <v>#VALUE!</v>
      </c>
    </row>
    <row r="28" spans="1:22" s="51" customFormat="1" ht="14.25" thickBot="1">
      <c r="A28" s="13">
        <v>25</v>
      </c>
      <c r="B28" s="263">
        <f>'参加ﾁｰﾑ一覧表'!AB189</f>
      </c>
      <c r="C28" s="60">
        <f>'参加ﾁｰﾑ一覧表'!AC189</f>
      </c>
      <c r="D28" s="72"/>
      <c r="E28" s="73"/>
      <c r="F28" s="74"/>
      <c r="G28" s="73"/>
      <c r="H28" s="74"/>
      <c r="I28" s="73"/>
      <c r="J28" s="74"/>
      <c r="K28" s="73"/>
      <c r="L28" s="74"/>
      <c r="M28" s="75"/>
      <c r="N28" s="86">
        <f>'参加ﾁｰﾑ一覧表'!$AD$189</f>
      </c>
      <c r="O28" s="86">
        <f>'参加ﾁｰﾑ一覧表'!$AE$189</f>
      </c>
      <c r="P28" s="86">
        <f>'参加ﾁｰﾑ一覧表'!$AF$189</f>
      </c>
      <c r="Q28" s="86">
        <f>'参加ﾁｰﾑ一覧表'!$AG$189</f>
      </c>
      <c r="R28" s="86">
        <f>'参加ﾁｰﾑ一覧表'!$AH$189</f>
      </c>
      <c r="S28" s="86">
        <f>'参加ﾁｰﾑ一覧表'!$AI$189</f>
      </c>
      <c r="T28" s="86">
        <f>'参加ﾁｰﾑ一覧表'!$AJ$189</f>
      </c>
      <c r="U28" s="86">
        <f>'参加ﾁｰﾑ一覧表'!$AK$189</f>
      </c>
      <c r="V28" s="58" t="e">
        <f>'参加ﾁｰﾑ一覧表'!$AA$189</f>
        <v>#VALUE!</v>
      </c>
    </row>
    <row r="29" spans="1:22" s="51" customFormat="1" ht="14.25" thickTop="1">
      <c r="A29" s="13">
        <v>26</v>
      </c>
      <c r="B29" s="262">
        <f>'参加ﾁｰﾑ一覧表'!AB190</f>
      </c>
      <c r="C29" s="61">
        <f>'参加ﾁｰﾑ一覧表'!AC190</f>
      </c>
      <c r="D29" s="64"/>
      <c r="E29" s="65"/>
      <c r="F29" s="66"/>
      <c r="G29" s="65"/>
      <c r="H29" s="66"/>
      <c r="I29" s="65"/>
      <c r="J29" s="66"/>
      <c r="K29" s="65"/>
      <c r="L29" s="66"/>
      <c r="M29" s="67"/>
      <c r="N29" s="86">
        <f>'参加ﾁｰﾑ一覧表'!$AD$190</f>
      </c>
      <c r="O29" s="86">
        <f>'参加ﾁｰﾑ一覧表'!$AE$190</f>
      </c>
      <c r="P29" s="86">
        <f>'参加ﾁｰﾑ一覧表'!$AF$190</f>
      </c>
      <c r="Q29" s="86">
        <f>'参加ﾁｰﾑ一覧表'!$AG$190</f>
      </c>
      <c r="R29" s="86">
        <f>'参加ﾁｰﾑ一覧表'!$AH$190</f>
      </c>
      <c r="S29" s="86">
        <f>'参加ﾁｰﾑ一覧表'!$AI$190</f>
      </c>
      <c r="T29" s="86">
        <f>'参加ﾁｰﾑ一覧表'!$AJ$190</f>
      </c>
      <c r="U29" s="86">
        <f>'参加ﾁｰﾑ一覧表'!$AK$190</f>
      </c>
      <c r="V29" s="58" t="e">
        <f>'参加ﾁｰﾑ一覧表'!$AA$190</f>
        <v>#VALUE!</v>
      </c>
    </row>
    <row r="30" spans="1:22" s="51" customFormat="1" ht="13.5">
      <c r="A30" s="13">
        <v>27</v>
      </c>
      <c r="B30" s="261">
        <f>'参加ﾁｰﾑ一覧表'!AB191</f>
      </c>
      <c r="C30" s="59">
        <f>'参加ﾁｰﾑ一覧表'!AC191</f>
      </c>
      <c r="D30" s="68"/>
      <c r="E30" s="69"/>
      <c r="F30" s="70"/>
      <c r="G30" s="69"/>
      <c r="H30" s="70"/>
      <c r="I30" s="69"/>
      <c r="J30" s="70"/>
      <c r="K30" s="69"/>
      <c r="L30" s="70"/>
      <c r="M30" s="71"/>
      <c r="N30" s="86">
        <f>'参加ﾁｰﾑ一覧表'!$AD$191</f>
      </c>
      <c r="O30" s="86">
        <f>'参加ﾁｰﾑ一覧表'!$AE$191</f>
      </c>
      <c r="P30" s="86">
        <f>'参加ﾁｰﾑ一覧表'!$AF$191</f>
      </c>
      <c r="Q30" s="86">
        <f>'参加ﾁｰﾑ一覧表'!$AG$191</f>
      </c>
      <c r="R30" s="86">
        <f>'参加ﾁｰﾑ一覧表'!$AH$191</f>
      </c>
      <c r="S30" s="86">
        <f>'参加ﾁｰﾑ一覧表'!$AI$191</f>
      </c>
      <c r="T30" s="86">
        <f>'参加ﾁｰﾑ一覧表'!$AJ$191</f>
      </c>
      <c r="U30" s="86">
        <f>'参加ﾁｰﾑ一覧表'!$AK$191</f>
      </c>
      <c r="V30" s="58" t="e">
        <f>'参加ﾁｰﾑ一覧表'!$AA$191</f>
        <v>#VALUE!</v>
      </c>
    </row>
    <row r="31" spans="1:22" s="51" customFormat="1" ht="13.5">
      <c r="A31" s="13">
        <v>28</v>
      </c>
      <c r="B31" s="261">
        <f>'参加ﾁｰﾑ一覧表'!AB192</f>
      </c>
      <c r="C31" s="59">
        <f>'参加ﾁｰﾑ一覧表'!AC192</f>
      </c>
      <c r="D31" s="68"/>
      <c r="E31" s="69"/>
      <c r="F31" s="70"/>
      <c r="G31" s="69"/>
      <c r="H31" s="70"/>
      <c r="I31" s="69"/>
      <c r="J31" s="70"/>
      <c r="K31" s="69"/>
      <c r="L31" s="70"/>
      <c r="M31" s="71"/>
      <c r="N31" s="86">
        <f>'参加ﾁｰﾑ一覧表'!$AD$192</f>
      </c>
      <c r="O31" s="86">
        <f>'参加ﾁｰﾑ一覧表'!$AE$192</f>
      </c>
      <c r="P31" s="86">
        <f>'参加ﾁｰﾑ一覧表'!$AF$192</f>
      </c>
      <c r="Q31" s="86">
        <f>'参加ﾁｰﾑ一覧表'!$AG$192</f>
      </c>
      <c r="R31" s="86">
        <f>'参加ﾁｰﾑ一覧表'!$AH$192</f>
      </c>
      <c r="S31" s="86">
        <f>'参加ﾁｰﾑ一覧表'!$AI$192</f>
      </c>
      <c r="T31" s="86">
        <f>'参加ﾁｰﾑ一覧表'!$AJ$192</f>
      </c>
      <c r="U31" s="86">
        <f>'参加ﾁｰﾑ一覧表'!$AK$192</f>
      </c>
      <c r="V31" s="58" t="e">
        <f>'参加ﾁｰﾑ一覧表'!$AA$192</f>
        <v>#VALUE!</v>
      </c>
    </row>
    <row r="32" spans="1:22" s="51" customFormat="1" ht="13.5">
      <c r="A32" s="13">
        <v>29</v>
      </c>
      <c r="B32" s="261">
        <f>'参加ﾁｰﾑ一覧表'!AB193</f>
      </c>
      <c r="C32" s="59">
        <f>'参加ﾁｰﾑ一覧表'!AC193</f>
      </c>
      <c r="D32" s="68"/>
      <c r="E32" s="69"/>
      <c r="F32" s="70"/>
      <c r="G32" s="69"/>
      <c r="H32" s="70"/>
      <c r="I32" s="69"/>
      <c r="J32" s="70"/>
      <c r="K32" s="69"/>
      <c r="L32" s="70"/>
      <c r="M32" s="71"/>
      <c r="N32" s="86">
        <f>'参加ﾁｰﾑ一覧表'!$AD$193</f>
      </c>
      <c r="O32" s="86">
        <f>'参加ﾁｰﾑ一覧表'!$AE$193</f>
      </c>
      <c r="P32" s="86">
        <f>'参加ﾁｰﾑ一覧表'!$AF$193</f>
      </c>
      <c r="Q32" s="86">
        <f>'参加ﾁｰﾑ一覧表'!$AG$193</f>
      </c>
      <c r="R32" s="86">
        <f>'参加ﾁｰﾑ一覧表'!$AH$193</f>
      </c>
      <c r="S32" s="86">
        <f>'参加ﾁｰﾑ一覧表'!$AI$193</f>
      </c>
      <c r="T32" s="86">
        <f>'参加ﾁｰﾑ一覧表'!$AJ$193</f>
      </c>
      <c r="U32" s="86">
        <f>'参加ﾁｰﾑ一覧表'!$AK$193</f>
      </c>
      <c r="V32" s="58" t="e">
        <f>'参加ﾁｰﾑ一覧表'!$AA$193</f>
        <v>#VALUE!</v>
      </c>
    </row>
    <row r="33" spans="1:22" s="51" customFormat="1" ht="14.25" thickBot="1">
      <c r="A33" s="13">
        <v>30</v>
      </c>
      <c r="B33" s="263">
        <f>'参加ﾁｰﾑ一覧表'!AB194</f>
      </c>
      <c r="C33" s="60">
        <f>'参加ﾁｰﾑ一覧表'!AC194</f>
      </c>
      <c r="D33" s="72"/>
      <c r="E33" s="73"/>
      <c r="F33" s="74"/>
      <c r="G33" s="73"/>
      <c r="H33" s="74"/>
      <c r="I33" s="73"/>
      <c r="J33" s="74"/>
      <c r="K33" s="73"/>
      <c r="L33" s="74"/>
      <c r="M33" s="75"/>
      <c r="N33" s="86">
        <f>'参加ﾁｰﾑ一覧表'!$AD$194</f>
      </c>
      <c r="O33" s="86">
        <f>'参加ﾁｰﾑ一覧表'!$AE$194</f>
      </c>
      <c r="P33" s="86">
        <f>'参加ﾁｰﾑ一覧表'!$AF$194</f>
      </c>
      <c r="Q33" s="86">
        <f>'参加ﾁｰﾑ一覧表'!$AG$194</f>
      </c>
      <c r="R33" s="86">
        <f>'参加ﾁｰﾑ一覧表'!$AH$194</f>
      </c>
      <c r="S33" s="86">
        <f>'参加ﾁｰﾑ一覧表'!$AI$194</f>
      </c>
      <c r="T33" s="86">
        <f>'参加ﾁｰﾑ一覧表'!$AJ$194</f>
      </c>
      <c r="U33" s="86">
        <f>'参加ﾁｰﾑ一覧表'!$AK$194</f>
      </c>
      <c r="V33" s="58" t="e">
        <f>'参加ﾁｰﾑ一覧表'!$AA$194</f>
        <v>#VALUE!</v>
      </c>
    </row>
    <row r="34" spans="1:22" s="51" customFormat="1" ht="14.25" thickTop="1">
      <c r="A34" s="13">
        <v>31</v>
      </c>
      <c r="B34" s="262">
        <f>'参加ﾁｰﾑ一覧表'!AB195</f>
      </c>
      <c r="C34" s="61">
        <f>'参加ﾁｰﾑ一覧表'!AC195</f>
      </c>
      <c r="D34" s="64"/>
      <c r="E34" s="65"/>
      <c r="F34" s="66"/>
      <c r="G34" s="65"/>
      <c r="H34" s="66"/>
      <c r="I34" s="65"/>
      <c r="J34" s="66"/>
      <c r="K34" s="65"/>
      <c r="L34" s="66"/>
      <c r="M34" s="67"/>
      <c r="N34" s="86">
        <f>'参加ﾁｰﾑ一覧表'!$AD$195</f>
      </c>
      <c r="O34" s="86">
        <f>'参加ﾁｰﾑ一覧表'!$AE$195</f>
      </c>
      <c r="P34" s="86">
        <f>'参加ﾁｰﾑ一覧表'!$AF$195</f>
      </c>
      <c r="Q34" s="86">
        <f>'参加ﾁｰﾑ一覧表'!$AG$195</f>
      </c>
      <c r="R34" s="86">
        <f>'参加ﾁｰﾑ一覧表'!$AH$195</f>
      </c>
      <c r="S34" s="86">
        <f>'参加ﾁｰﾑ一覧表'!$AI$195</f>
      </c>
      <c r="T34" s="86">
        <f>'参加ﾁｰﾑ一覧表'!$AJ$195</f>
      </c>
      <c r="U34" s="86">
        <f>'参加ﾁｰﾑ一覧表'!$AK$195</f>
      </c>
      <c r="V34" s="58" t="e">
        <f>'参加ﾁｰﾑ一覧表'!$AA$195</f>
        <v>#VALUE!</v>
      </c>
    </row>
    <row r="35" spans="1:22" s="51" customFormat="1" ht="13.5">
      <c r="A35" s="13">
        <v>32</v>
      </c>
      <c r="B35" s="261">
        <f>'参加ﾁｰﾑ一覧表'!AB196</f>
      </c>
      <c r="C35" s="59">
        <f>'参加ﾁｰﾑ一覧表'!AC196</f>
      </c>
      <c r="D35" s="68"/>
      <c r="E35" s="69"/>
      <c r="F35" s="70"/>
      <c r="G35" s="69"/>
      <c r="H35" s="70"/>
      <c r="I35" s="69"/>
      <c r="J35" s="70"/>
      <c r="K35" s="69"/>
      <c r="L35" s="70"/>
      <c r="M35" s="71"/>
      <c r="N35" s="86">
        <f>'参加ﾁｰﾑ一覧表'!$AD$196</f>
      </c>
      <c r="O35" s="86">
        <f>'参加ﾁｰﾑ一覧表'!$AE$196</f>
      </c>
      <c r="P35" s="86">
        <f>'参加ﾁｰﾑ一覧表'!$AF$196</f>
      </c>
      <c r="Q35" s="86">
        <f>'参加ﾁｰﾑ一覧表'!$AG$196</f>
      </c>
      <c r="R35" s="86">
        <f>'参加ﾁｰﾑ一覧表'!$AH$196</f>
      </c>
      <c r="S35" s="86">
        <f>'参加ﾁｰﾑ一覧表'!$AI$196</f>
      </c>
      <c r="T35" s="86">
        <f>'参加ﾁｰﾑ一覧表'!$AJ$196</f>
      </c>
      <c r="U35" s="86">
        <f>'参加ﾁｰﾑ一覧表'!$AK$196</f>
      </c>
      <c r="V35" s="58" t="e">
        <f>'参加ﾁｰﾑ一覧表'!$AA$196</f>
        <v>#VALUE!</v>
      </c>
    </row>
    <row r="36" spans="1:22" s="51" customFormat="1" ht="13.5">
      <c r="A36" s="13">
        <v>33</v>
      </c>
      <c r="B36" s="261">
        <f>'参加ﾁｰﾑ一覧表'!AB197</f>
      </c>
      <c r="C36" s="59">
        <f>'参加ﾁｰﾑ一覧表'!AC197</f>
      </c>
      <c r="D36" s="68"/>
      <c r="E36" s="69"/>
      <c r="F36" s="70"/>
      <c r="G36" s="69"/>
      <c r="H36" s="70"/>
      <c r="I36" s="69"/>
      <c r="J36" s="70"/>
      <c r="K36" s="69"/>
      <c r="L36" s="70"/>
      <c r="M36" s="71"/>
      <c r="N36" s="86">
        <f>'参加ﾁｰﾑ一覧表'!$AD$197</f>
      </c>
      <c r="O36" s="86">
        <f>'参加ﾁｰﾑ一覧表'!$AE$197</f>
      </c>
      <c r="P36" s="86">
        <f>'参加ﾁｰﾑ一覧表'!$AF$197</f>
      </c>
      <c r="Q36" s="86">
        <f>'参加ﾁｰﾑ一覧表'!$AG$197</f>
      </c>
      <c r="R36" s="86">
        <f>'参加ﾁｰﾑ一覧表'!$AH$197</f>
      </c>
      <c r="S36" s="86">
        <f>'参加ﾁｰﾑ一覧表'!$AI$197</f>
      </c>
      <c r="T36" s="86">
        <f>'参加ﾁｰﾑ一覧表'!$AJ$197</f>
      </c>
      <c r="U36" s="86">
        <f>'参加ﾁｰﾑ一覧表'!$AK$197</f>
      </c>
      <c r="V36" s="58" t="e">
        <f>'参加ﾁｰﾑ一覧表'!$AA$197</f>
        <v>#VALUE!</v>
      </c>
    </row>
    <row r="37" spans="1:22" s="51" customFormat="1" ht="13.5">
      <c r="A37" s="13">
        <v>34</v>
      </c>
      <c r="B37" s="261">
        <f>'参加ﾁｰﾑ一覧表'!AB198</f>
      </c>
      <c r="C37" s="59">
        <f>'参加ﾁｰﾑ一覧表'!AC198</f>
      </c>
      <c r="D37" s="68"/>
      <c r="E37" s="69"/>
      <c r="F37" s="70"/>
      <c r="G37" s="69"/>
      <c r="H37" s="70"/>
      <c r="I37" s="69"/>
      <c r="J37" s="70"/>
      <c r="K37" s="69"/>
      <c r="L37" s="70"/>
      <c r="M37" s="71"/>
      <c r="N37" s="86">
        <f>'参加ﾁｰﾑ一覧表'!$AD$198</f>
      </c>
      <c r="O37" s="86">
        <f>'参加ﾁｰﾑ一覧表'!$AE$198</f>
      </c>
      <c r="P37" s="86">
        <f>'参加ﾁｰﾑ一覧表'!$AF$198</f>
      </c>
      <c r="Q37" s="86">
        <f>'参加ﾁｰﾑ一覧表'!$AG$198</f>
      </c>
      <c r="R37" s="86">
        <f>'参加ﾁｰﾑ一覧表'!$AH$198</f>
      </c>
      <c r="S37" s="86">
        <f>'参加ﾁｰﾑ一覧表'!$AI$198</f>
      </c>
      <c r="T37" s="86">
        <f>'参加ﾁｰﾑ一覧表'!$AJ$198</f>
      </c>
      <c r="U37" s="86">
        <f>'参加ﾁｰﾑ一覧表'!$AK$198</f>
      </c>
      <c r="V37" s="58" t="e">
        <f>'参加ﾁｰﾑ一覧表'!$AA$198</f>
        <v>#VALUE!</v>
      </c>
    </row>
    <row r="38" spans="1:22" ht="14.25" thickBot="1">
      <c r="A38" s="5">
        <v>35</v>
      </c>
      <c r="B38" s="263">
        <f>'参加ﾁｰﾑ一覧表'!AB199</f>
      </c>
      <c r="C38" s="60">
        <f>'参加ﾁｰﾑ一覧表'!AC199</f>
      </c>
      <c r="D38" s="72"/>
      <c r="E38" s="73"/>
      <c r="F38" s="74"/>
      <c r="G38" s="73"/>
      <c r="H38" s="74"/>
      <c r="I38" s="73"/>
      <c r="J38" s="74"/>
      <c r="K38" s="73"/>
      <c r="L38" s="74"/>
      <c r="M38" s="75"/>
      <c r="N38" s="86">
        <f>'参加ﾁｰﾑ一覧表'!$AD$199</f>
      </c>
      <c r="O38" s="86">
        <f>'参加ﾁｰﾑ一覧表'!$AE$199</f>
      </c>
      <c r="P38" s="86">
        <f>'参加ﾁｰﾑ一覧表'!$AF$199</f>
      </c>
      <c r="Q38" s="86">
        <f>'参加ﾁｰﾑ一覧表'!$AG$199</f>
      </c>
      <c r="R38" s="86">
        <f>'参加ﾁｰﾑ一覧表'!$AH$199</f>
      </c>
      <c r="S38" s="86">
        <f>'参加ﾁｰﾑ一覧表'!$AI$199</f>
      </c>
      <c r="T38" s="86">
        <f>'参加ﾁｰﾑ一覧表'!$AJ$199</f>
      </c>
      <c r="U38" s="86">
        <f>'参加ﾁｰﾑ一覧表'!$AK$199</f>
      </c>
      <c r="V38" s="58" t="e">
        <f>'参加ﾁｰﾑ一覧表'!$AA$199</f>
        <v>#VALUE!</v>
      </c>
    </row>
    <row r="39" spans="1:22" ht="14.25" thickTop="1">
      <c r="A39" s="5">
        <v>36</v>
      </c>
      <c r="B39" s="262">
        <f>'参加ﾁｰﾑ一覧表'!AB200</f>
      </c>
      <c r="C39" s="61">
        <f>'参加ﾁｰﾑ一覧表'!AC200</f>
      </c>
      <c r="D39" s="64"/>
      <c r="E39" s="65"/>
      <c r="F39" s="66"/>
      <c r="G39" s="65"/>
      <c r="H39" s="66"/>
      <c r="I39" s="65"/>
      <c r="J39" s="66"/>
      <c r="K39" s="65"/>
      <c r="L39" s="66"/>
      <c r="M39" s="67"/>
      <c r="N39" s="86">
        <f>'参加ﾁｰﾑ一覧表'!$AD$200</f>
      </c>
      <c r="O39" s="86">
        <f>'参加ﾁｰﾑ一覧表'!$AE$200</f>
      </c>
      <c r="P39" s="86">
        <f>'参加ﾁｰﾑ一覧表'!$AF$200</f>
      </c>
      <c r="Q39" s="86">
        <f>'参加ﾁｰﾑ一覧表'!$AG$200</f>
      </c>
      <c r="R39" s="86">
        <f>'参加ﾁｰﾑ一覧表'!$AH$200</f>
      </c>
      <c r="S39" s="86">
        <f>'参加ﾁｰﾑ一覧表'!$AI$200</f>
      </c>
      <c r="T39" s="86">
        <f>'参加ﾁｰﾑ一覧表'!$AJ$200</f>
      </c>
      <c r="U39" s="86">
        <f>'参加ﾁｰﾑ一覧表'!$AK$200</f>
      </c>
      <c r="V39" s="58" t="e">
        <f>'参加ﾁｰﾑ一覧表'!$AA$200</f>
        <v>#VALUE!</v>
      </c>
    </row>
    <row r="40" spans="1:22" ht="13.5">
      <c r="A40" s="5">
        <v>37</v>
      </c>
      <c r="B40" s="261">
        <f>'参加ﾁｰﾑ一覧表'!AB201</f>
      </c>
      <c r="C40" s="59">
        <f>'参加ﾁｰﾑ一覧表'!AC201</f>
      </c>
      <c r="D40" s="68"/>
      <c r="E40" s="69"/>
      <c r="F40" s="70"/>
      <c r="G40" s="69"/>
      <c r="H40" s="70"/>
      <c r="I40" s="69"/>
      <c r="J40" s="70"/>
      <c r="K40" s="69"/>
      <c r="L40" s="70"/>
      <c r="M40" s="71"/>
      <c r="N40" s="86">
        <f>'参加ﾁｰﾑ一覧表'!$AD$201</f>
      </c>
      <c r="O40" s="86">
        <f>'参加ﾁｰﾑ一覧表'!$AE$201</f>
      </c>
      <c r="P40" s="86">
        <f>'参加ﾁｰﾑ一覧表'!$AF$201</f>
      </c>
      <c r="Q40" s="86">
        <f>'参加ﾁｰﾑ一覧表'!$AG$201</f>
      </c>
      <c r="R40" s="86">
        <f>'参加ﾁｰﾑ一覧表'!$AH$201</f>
      </c>
      <c r="S40" s="86">
        <f>'参加ﾁｰﾑ一覧表'!$AI$201</f>
      </c>
      <c r="T40" s="86">
        <f>'参加ﾁｰﾑ一覧表'!$AJ$201</f>
      </c>
      <c r="U40" s="86">
        <f>'参加ﾁｰﾑ一覧表'!$AK$201</f>
      </c>
      <c r="V40" s="58" t="e">
        <f>'参加ﾁｰﾑ一覧表'!$AA$201</f>
        <v>#VALUE!</v>
      </c>
    </row>
    <row r="41" spans="1:22" ht="13.5">
      <c r="A41" s="5">
        <v>38</v>
      </c>
      <c r="B41" s="261">
        <f>'参加ﾁｰﾑ一覧表'!AB202</f>
      </c>
      <c r="C41" s="59">
        <f>'参加ﾁｰﾑ一覧表'!AC202</f>
      </c>
      <c r="D41" s="68"/>
      <c r="E41" s="69"/>
      <c r="F41" s="70"/>
      <c r="G41" s="69"/>
      <c r="H41" s="70"/>
      <c r="I41" s="69"/>
      <c r="J41" s="70"/>
      <c r="K41" s="69"/>
      <c r="L41" s="70"/>
      <c r="M41" s="71"/>
      <c r="N41" s="86">
        <f>'参加ﾁｰﾑ一覧表'!$AD$202</f>
      </c>
      <c r="O41" s="86">
        <f>'参加ﾁｰﾑ一覧表'!$AE$202</f>
      </c>
      <c r="P41" s="86">
        <f>'参加ﾁｰﾑ一覧表'!$AF$202</f>
      </c>
      <c r="Q41" s="86">
        <f>'参加ﾁｰﾑ一覧表'!$AG$202</f>
      </c>
      <c r="R41" s="86">
        <f>'参加ﾁｰﾑ一覧表'!$AH$202</f>
      </c>
      <c r="S41" s="86">
        <f>'参加ﾁｰﾑ一覧表'!$AI$202</f>
      </c>
      <c r="T41" s="86">
        <f>'参加ﾁｰﾑ一覧表'!$AJ$202</f>
      </c>
      <c r="U41" s="86">
        <f>'参加ﾁｰﾑ一覧表'!$AK$202</f>
      </c>
      <c r="V41" s="58" t="e">
        <f>'参加ﾁｰﾑ一覧表'!$AA$202</f>
        <v>#VALUE!</v>
      </c>
    </row>
    <row r="42" spans="1:22" ht="13.5">
      <c r="A42" s="5">
        <v>39</v>
      </c>
      <c r="B42" s="261">
        <f>'参加ﾁｰﾑ一覧表'!AB203</f>
      </c>
      <c r="C42" s="59">
        <f>'参加ﾁｰﾑ一覧表'!AC203</f>
      </c>
      <c r="D42" s="68"/>
      <c r="E42" s="69"/>
      <c r="F42" s="70"/>
      <c r="G42" s="69"/>
      <c r="H42" s="70"/>
      <c r="I42" s="69"/>
      <c r="J42" s="70"/>
      <c r="K42" s="69"/>
      <c r="L42" s="70"/>
      <c r="M42" s="71"/>
      <c r="N42" s="86">
        <f>'参加ﾁｰﾑ一覧表'!$AD$203</f>
      </c>
      <c r="O42" s="86">
        <f>'参加ﾁｰﾑ一覧表'!$AE$203</f>
      </c>
      <c r="P42" s="86">
        <f>'参加ﾁｰﾑ一覧表'!$AF$203</f>
      </c>
      <c r="Q42" s="86">
        <f>'参加ﾁｰﾑ一覧表'!$AG$203</f>
      </c>
      <c r="R42" s="86">
        <f>'参加ﾁｰﾑ一覧表'!$AH$203</f>
      </c>
      <c r="S42" s="86">
        <f>'参加ﾁｰﾑ一覧表'!$AI$203</f>
      </c>
      <c r="T42" s="86">
        <f>'参加ﾁｰﾑ一覧表'!$AJ$203</f>
      </c>
      <c r="U42" s="86">
        <f>'参加ﾁｰﾑ一覧表'!$AK$203</f>
      </c>
      <c r="V42" s="58" t="e">
        <f>'参加ﾁｰﾑ一覧表'!$AA$203</f>
        <v>#VALUE!</v>
      </c>
    </row>
    <row r="43" spans="1:22" ht="14.25" thickBot="1">
      <c r="A43" s="5">
        <v>40</v>
      </c>
      <c r="B43" s="263">
        <f>'参加ﾁｰﾑ一覧表'!AB204</f>
      </c>
      <c r="C43" s="60">
        <f>'参加ﾁｰﾑ一覧表'!AC204</f>
      </c>
      <c r="D43" s="72"/>
      <c r="E43" s="73"/>
      <c r="F43" s="74"/>
      <c r="G43" s="73"/>
      <c r="H43" s="74"/>
      <c r="I43" s="73"/>
      <c r="J43" s="74"/>
      <c r="K43" s="73"/>
      <c r="L43" s="74"/>
      <c r="M43" s="75"/>
      <c r="N43" s="86">
        <f>'参加ﾁｰﾑ一覧表'!$AD$204</f>
      </c>
      <c r="O43" s="86">
        <f>'参加ﾁｰﾑ一覧表'!$AE$204</f>
      </c>
      <c r="P43" s="86">
        <f>'参加ﾁｰﾑ一覧表'!$AF$204</f>
      </c>
      <c r="Q43" s="86">
        <f>'参加ﾁｰﾑ一覧表'!$AG$204</f>
      </c>
      <c r="R43" s="86">
        <f>'参加ﾁｰﾑ一覧表'!$AH$204</f>
      </c>
      <c r="S43" s="86">
        <f>'参加ﾁｰﾑ一覧表'!$AI$204</f>
      </c>
      <c r="T43" s="86">
        <f>'参加ﾁｰﾑ一覧表'!$AJ$204</f>
      </c>
      <c r="U43" s="86">
        <f>'参加ﾁｰﾑ一覧表'!$AK$204</f>
      </c>
      <c r="V43" s="58" t="e">
        <f>'参加ﾁｰﾑ一覧表'!$AA$204</f>
        <v>#VALUE!</v>
      </c>
    </row>
    <row r="44" spans="1:22" ht="14.25" thickTop="1">
      <c r="A44" s="5">
        <v>41</v>
      </c>
      <c r="B44" s="262">
        <f>'参加ﾁｰﾑ一覧表'!AB205</f>
      </c>
      <c r="C44" s="61">
        <f>'参加ﾁｰﾑ一覧表'!AC205</f>
      </c>
      <c r="D44" s="64"/>
      <c r="E44" s="65"/>
      <c r="F44" s="66"/>
      <c r="G44" s="65"/>
      <c r="H44" s="66"/>
      <c r="I44" s="65"/>
      <c r="J44" s="66"/>
      <c r="K44" s="65"/>
      <c r="L44" s="66"/>
      <c r="M44" s="67"/>
      <c r="N44" s="86">
        <f>'参加ﾁｰﾑ一覧表'!$AD$205</f>
      </c>
      <c r="O44" s="86">
        <f>'参加ﾁｰﾑ一覧表'!$AE$205</f>
      </c>
      <c r="P44" s="86">
        <f>'参加ﾁｰﾑ一覧表'!$AF$205</f>
      </c>
      <c r="Q44" s="86">
        <f>'参加ﾁｰﾑ一覧表'!$AG$205</f>
      </c>
      <c r="R44" s="86">
        <f>'参加ﾁｰﾑ一覧表'!$AH$205</f>
      </c>
      <c r="S44" s="86">
        <f>'参加ﾁｰﾑ一覧表'!$AI$205</f>
      </c>
      <c r="T44" s="86">
        <f>'参加ﾁｰﾑ一覧表'!$AJ$205</f>
      </c>
      <c r="U44" s="86">
        <f>'参加ﾁｰﾑ一覧表'!$AK$205</f>
      </c>
      <c r="V44" s="58" t="e">
        <f>'参加ﾁｰﾑ一覧表'!$AA$205</f>
        <v>#VALUE!</v>
      </c>
    </row>
    <row r="45" spans="1:22" ht="13.5">
      <c r="A45" s="5">
        <v>42</v>
      </c>
      <c r="B45" s="261">
        <f>'参加ﾁｰﾑ一覧表'!AB206</f>
      </c>
      <c r="C45" s="59">
        <f>'参加ﾁｰﾑ一覧表'!AC206</f>
      </c>
      <c r="D45" s="68"/>
      <c r="E45" s="69"/>
      <c r="F45" s="70"/>
      <c r="G45" s="69"/>
      <c r="H45" s="70"/>
      <c r="I45" s="69"/>
      <c r="J45" s="70"/>
      <c r="K45" s="69"/>
      <c r="L45" s="70"/>
      <c r="M45" s="71"/>
      <c r="N45" s="86">
        <f>'参加ﾁｰﾑ一覧表'!$AD$206</f>
      </c>
      <c r="O45" s="86">
        <f>'参加ﾁｰﾑ一覧表'!$AE$206</f>
      </c>
      <c r="P45" s="86">
        <f>'参加ﾁｰﾑ一覧表'!$AF$206</f>
      </c>
      <c r="Q45" s="86">
        <f>'参加ﾁｰﾑ一覧表'!$AG$206</f>
      </c>
      <c r="R45" s="86">
        <f>'参加ﾁｰﾑ一覧表'!$AH$206</f>
      </c>
      <c r="S45" s="86">
        <f>'参加ﾁｰﾑ一覧表'!$AI$206</f>
      </c>
      <c r="T45" s="86">
        <f>'参加ﾁｰﾑ一覧表'!$AJ$206</f>
      </c>
      <c r="U45" s="86">
        <f>'参加ﾁｰﾑ一覧表'!$AK$206</f>
      </c>
      <c r="V45" s="58" t="e">
        <f>'参加ﾁｰﾑ一覧表'!$AA$206</f>
        <v>#VALUE!</v>
      </c>
    </row>
    <row r="46" spans="1:22" ht="13.5">
      <c r="A46" s="5">
        <v>43</v>
      </c>
      <c r="B46" s="261">
        <f>'参加ﾁｰﾑ一覧表'!AB207</f>
      </c>
      <c r="C46" s="59">
        <f>'参加ﾁｰﾑ一覧表'!AC207</f>
      </c>
      <c r="D46" s="68"/>
      <c r="E46" s="69"/>
      <c r="F46" s="70"/>
      <c r="G46" s="69"/>
      <c r="H46" s="70"/>
      <c r="I46" s="69"/>
      <c r="J46" s="70"/>
      <c r="K46" s="69"/>
      <c r="L46" s="70"/>
      <c r="M46" s="71"/>
      <c r="N46" s="86">
        <f>'参加ﾁｰﾑ一覧表'!$AD$207</f>
      </c>
      <c r="O46" s="86">
        <f>'参加ﾁｰﾑ一覧表'!$AE$207</f>
      </c>
      <c r="P46" s="86">
        <f>'参加ﾁｰﾑ一覧表'!$AF$207</f>
      </c>
      <c r="Q46" s="86">
        <f>'参加ﾁｰﾑ一覧表'!$AG$207</f>
      </c>
      <c r="R46" s="86">
        <f>'参加ﾁｰﾑ一覧表'!$AH$207</f>
      </c>
      <c r="S46" s="86">
        <f>'参加ﾁｰﾑ一覧表'!$AI$207</f>
      </c>
      <c r="T46" s="86">
        <f>'参加ﾁｰﾑ一覧表'!$AJ$207</f>
      </c>
      <c r="U46" s="86">
        <f>'参加ﾁｰﾑ一覧表'!$AK$207</f>
      </c>
      <c r="V46" s="58" t="e">
        <f>'参加ﾁｰﾑ一覧表'!$AA$207</f>
        <v>#VALUE!</v>
      </c>
    </row>
    <row r="47" spans="1:22" ht="13.5">
      <c r="A47" s="5">
        <v>44</v>
      </c>
      <c r="B47" s="261">
        <f>'参加ﾁｰﾑ一覧表'!AB208</f>
      </c>
      <c r="C47" s="59">
        <f>'参加ﾁｰﾑ一覧表'!AC208</f>
      </c>
      <c r="D47" s="68"/>
      <c r="E47" s="69"/>
      <c r="F47" s="70"/>
      <c r="G47" s="69"/>
      <c r="H47" s="70"/>
      <c r="I47" s="69"/>
      <c r="J47" s="70"/>
      <c r="K47" s="69"/>
      <c r="L47" s="70"/>
      <c r="M47" s="71"/>
      <c r="N47" s="86">
        <f>'参加ﾁｰﾑ一覧表'!$AD$208</f>
      </c>
      <c r="O47" s="86">
        <f>'参加ﾁｰﾑ一覧表'!$AE$208</f>
      </c>
      <c r="P47" s="86">
        <f>'参加ﾁｰﾑ一覧表'!$AF$208</f>
      </c>
      <c r="Q47" s="86">
        <f>'参加ﾁｰﾑ一覧表'!$AG$208</f>
      </c>
      <c r="R47" s="86">
        <f>'参加ﾁｰﾑ一覧表'!$AH$208</f>
      </c>
      <c r="S47" s="86">
        <f>'参加ﾁｰﾑ一覧表'!$AI$208</f>
      </c>
      <c r="T47" s="86">
        <f>'参加ﾁｰﾑ一覧表'!$AJ$208</f>
      </c>
      <c r="U47" s="86">
        <f>'参加ﾁｰﾑ一覧表'!$AK$208</f>
      </c>
      <c r="V47" s="58" t="e">
        <f>'参加ﾁｰﾑ一覧表'!$AA$208</f>
        <v>#VALUE!</v>
      </c>
    </row>
    <row r="48" spans="1:22" ht="14.25" thickBot="1">
      <c r="A48" s="5">
        <v>45</v>
      </c>
      <c r="B48" s="263">
        <f>'参加ﾁｰﾑ一覧表'!AB209</f>
      </c>
      <c r="C48" s="60">
        <f>'参加ﾁｰﾑ一覧表'!AC209</f>
      </c>
      <c r="D48" s="72"/>
      <c r="E48" s="73"/>
      <c r="F48" s="74"/>
      <c r="G48" s="73"/>
      <c r="H48" s="74"/>
      <c r="I48" s="73"/>
      <c r="J48" s="74"/>
      <c r="K48" s="73"/>
      <c r="L48" s="74"/>
      <c r="M48" s="75"/>
      <c r="N48" s="86">
        <f>'参加ﾁｰﾑ一覧表'!$AD$209</f>
      </c>
      <c r="O48" s="86">
        <f>'参加ﾁｰﾑ一覧表'!$AE$209</f>
      </c>
      <c r="P48" s="86">
        <f>'参加ﾁｰﾑ一覧表'!$AF$209</f>
      </c>
      <c r="Q48" s="86">
        <f>'参加ﾁｰﾑ一覧表'!$AG$209</f>
      </c>
      <c r="R48" s="86">
        <f>'参加ﾁｰﾑ一覧表'!$AH$209</f>
      </c>
      <c r="S48" s="86">
        <f>'参加ﾁｰﾑ一覧表'!$AI$209</f>
      </c>
      <c r="T48" s="86">
        <f>'参加ﾁｰﾑ一覧表'!$AJ$209</f>
      </c>
      <c r="U48" s="86">
        <f>'参加ﾁｰﾑ一覧表'!$AK$209</f>
      </c>
      <c r="V48" s="58" t="e">
        <f>'参加ﾁｰﾑ一覧表'!$AA$209</f>
        <v>#VALUE!</v>
      </c>
    </row>
    <row r="49" spans="1:22" ht="14.25" thickTop="1">
      <c r="A49" s="5">
        <v>46</v>
      </c>
      <c r="B49" s="262">
        <f>'参加ﾁｰﾑ一覧表'!AB210</f>
      </c>
      <c r="C49" s="61">
        <f>'参加ﾁｰﾑ一覧表'!AC210</f>
      </c>
      <c r="D49" s="64"/>
      <c r="E49" s="65"/>
      <c r="F49" s="66"/>
      <c r="G49" s="65"/>
      <c r="H49" s="66"/>
      <c r="I49" s="65"/>
      <c r="J49" s="66"/>
      <c r="K49" s="65"/>
      <c r="L49" s="66"/>
      <c r="M49" s="67"/>
      <c r="N49" s="86">
        <f>'参加ﾁｰﾑ一覧表'!$AD$210</f>
      </c>
      <c r="O49" s="86">
        <f>'参加ﾁｰﾑ一覧表'!$AE$210</f>
      </c>
      <c r="P49" s="86">
        <f>'参加ﾁｰﾑ一覧表'!$AF$210</f>
      </c>
      <c r="Q49" s="86">
        <f>'参加ﾁｰﾑ一覧表'!$AG$210</f>
      </c>
      <c r="R49" s="86">
        <f>'参加ﾁｰﾑ一覧表'!$AH$210</f>
      </c>
      <c r="S49" s="86">
        <f>'参加ﾁｰﾑ一覧表'!$AI$210</f>
      </c>
      <c r="T49" s="86">
        <f>'参加ﾁｰﾑ一覧表'!$AJ$210</f>
      </c>
      <c r="U49" s="86">
        <f>'参加ﾁｰﾑ一覧表'!$AK$210</f>
      </c>
      <c r="V49" s="58" t="e">
        <f>'参加ﾁｰﾑ一覧表'!$AA$210</f>
        <v>#VALUE!</v>
      </c>
    </row>
    <row r="50" spans="1:22" ht="13.5">
      <c r="A50" s="5">
        <v>47</v>
      </c>
      <c r="B50" s="261">
        <f>'参加ﾁｰﾑ一覧表'!AB211</f>
      </c>
      <c r="C50" s="59">
        <f>'参加ﾁｰﾑ一覧表'!AC211</f>
      </c>
      <c r="D50" s="68"/>
      <c r="E50" s="69"/>
      <c r="F50" s="70"/>
      <c r="G50" s="69"/>
      <c r="H50" s="70"/>
      <c r="I50" s="69"/>
      <c r="J50" s="70"/>
      <c r="K50" s="69"/>
      <c r="L50" s="70"/>
      <c r="M50" s="71"/>
      <c r="N50" s="86">
        <f>'参加ﾁｰﾑ一覧表'!$AD$211</f>
      </c>
      <c r="O50" s="86">
        <f>'参加ﾁｰﾑ一覧表'!$AE$211</f>
      </c>
      <c r="P50" s="86">
        <f>'参加ﾁｰﾑ一覧表'!$AF$211</f>
      </c>
      <c r="Q50" s="86">
        <f>'参加ﾁｰﾑ一覧表'!$AG$211</f>
      </c>
      <c r="R50" s="86">
        <f>'参加ﾁｰﾑ一覧表'!$AH$211</f>
      </c>
      <c r="S50" s="86">
        <f>'参加ﾁｰﾑ一覧表'!$AI$211</f>
      </c>
      <c r="T50" s="86">
        <f>'参加ﾁｰﾑ一覧表'!$AJ$211</f>
      </c>
      <c r="U50" s="86">
        <f>'参加ﾁｰﾑ一覧表'!$AK$211</f>
      </c>
      <c r="V50" s="58" t="e">
        <f>'参加ﾁｰﾑ一覧表'!$AA$211</f>
        <v>#VALUE!</v>
      </c>
    </row>
    <row r="51" spans="1:22" ht="13.5">
      <c r="A51" s="5">
        <v>48</v>
      </c>
      <c r="B51" s="261">
        <f>'参加ﾁｰﾑ一覧表'!AB212</f>
      </c>
      <c r="C51" s="59">
        <f>'参加ﾁｰﾑ一覧表'!AC212</f>
      </c>
      <c r="D51" s="68"/>
      <c r="E51" s="69"/>
      <c r="F51" s="70"/>
      <c r="G51" s="69"/>
      <c r="H51" s="70"/>
      <c r="I51" s="69"/>
      <c r="J51" s="70"/>
      <c r="K51" s="69"/>
      <c r="L51" s="70"/>
      <c r="M51" s="71"/>
      <c r="N51" s="86">
        <f>'参加ﾁｰﾑ一覧表'!$AD$212</f>
      </c>
      <c r="O51" s="86">
        <f>'参加ﾁｰﾑ一覧表'!$AE$212</f>
      </c>
      <c r="P51" s="86">
        <f>'参加ﾁｰﾑ一覧表'!$AF$212</f>
      </c>
      <c r="Q51" s="86">
        <f>'参加ﾁｰﾑ一覧表'!$AG$212</f>
      </c>
      <c r="R51" s="86">
        <f>'参加ﾁｰﾑ一覧表'!$AH$212</f>
      </c>
      <c r="S51" s="86">
        <f>'参加ﾁｰﾑ一覧表'!$AI$212</f>
      </c>
      <c r="T51" s="86">
        <f>'参加ﾁｰﾑ一覧表'!$AJ$212</f>
      </c>
      <c r="U51" s="86">
        <f>'参加ﾁｰﾑ一覧表'!$AK$212</f>
      </c>
      <c r="V51" s="58" t="e">
        <f>'参加ﾁｰﾑ一覧表'!$AA$212</f>
        <v>#VALUE!</v>
      </c>
    </row>
    <row r="52" spans="1:22" ht="13.5">
      <c r="A52" s="5">
        <v>49</v>
      </c>
      <c r="B52" s="261">
        <f>'参加ﾁｰﾑ一覧表'!AB213</f>
      </c>
      <c r="C52" s="59">
        <f>'参加ﾁｰﾑ一覧表'!AC213</f>
      </c>
      <c r="D52" s="68"/>
      <c r="E52" s="69"/>
      <c r="F52" s="70"/>
      <c r="G52" s="69"/>
      <c r="H52" s="70"/>
      <c r="I52" s="69"/>
      <c r="J52" s="70"/>
      <c r="K52" s="69"/>
      <c r="L52" s="70"/>
      <c r="M52" s="71"/>
      <c r="N52" s="86">
        <f>'参加ﾁｰﾑ一覧表'!$AD$213</f>
      </c>
      <c r="O52" s="86">
        <f>'参加ﾁｰﾑ一覧表'!$AE$213</f>
      </c>
      <c r="P52" s="86">
        <f>'参加ﾁｰﾑ一覧表'!$AF$213</f>
      </c>
      <c r="Q52" s="86">
        <f>'参加ﾁｰﾑ一覧表'!$AG$213</f>
      </c>
      <c r="R52" s="86">
        <f>'参加ﾁｰﾑ一覧表'!$AH$213</f>
      </c>
      <c r="S52" s="86">
        <f>'参加ﾁｰﾑ一覧表'!$AI$213</f>
      </c>
      <c r="T52" s="86">
        <f>'参加ﾁｰﾑ一覧表'!$AJ$213</f>
      </c>
      <c r="U52" s="86">
        <f>'参加ﾁｰﾑ一覧表'!$AK$213</f>
      </c>
      <c r="V52" s="58" t="e">
        <f>'参加ﾁｰﾑ一覧表'!$AA$213</f>
        <v>#VALUE!</v>
      </c>
    </row>
    <row r="53" spans="1:22" ht="14.25" thickBot="1">
      <c r="A53" s="5">
        <v>50</v>
      </c>
      <c r="B53" s="264">
        <f>'参加ﾁｰﾑ一覧表'!AB214</f>
      </c>
      <c r="C53" s="62">
        <f>'参加ﾁｰﾑ一覧表'!AC214</f>
      </c>
      <c r="D53" s="76"/>
      <c r="E53" s="77"/>
      <c r="F53" s="78"/>
      <c r="G53" s="77"/>
      <c r="H53" s="78"/>
      <c r="I53" s="77"/>
      <c r="J53" s="78"/>
      <c r="K53" s="77"/>
      <c r="L53" s="78"/>
      <c r="M53" s="79"/>
      <c r="N53" s="86">
        <f>'参加ﾁｰﾑ一覧表'!$AD$214</f>
      </c>
      <c r="O53" s="86">
        <f>'参加ﾁｰﾑ一覧表'!$AE$214</f>
      </c>
      <c r="P53" s="86">
        <f>'参加ﾁｰﾑ一覧表'!$AF$214</f>
      </c>
      <c r="Q53" s="86">
        <f>'参加ﾁｰﾑ一覧表'!$AG$214</f>
      </c>
      <c r="R53" s="86">
        <f>'参加ﾁｰﾑ一覧表'!$AH$214</f>
      </c>
      <c r="S53" s="86">
        <f>'参加ﾁｰﾑ一覧表'!$AI$214</f>
      </c>
      <c r="T53" s="86">
        <f>'参加ﾁｰﾑ一覧表'!$AJ$214</f>
      </c>
      <c r="U53" s="86">
        <f>'参加ﾁｰﾑ一覧表'!$AK$214</f>
      </c>
      <c r="V53" s="58" t="e">
        <f>'参加ﾁｰﾑ一覧表'!$AA$214</f>
        <v>#VALUE!</v>
      </c>
    </row>
  </sheetData>
  <sheetProtection/>
  <mergeCells count="1">
    <mergeCell ref="B1:M1"/>
  </mergeCells>
  <dataValidations count="6">
    <dataValidation type="whole" allowBlank="1" showInputMessage="1" showErrorMessage="1" errorTitle="注意！" error="このセルの内容は変更できません。" sqref="M1 D54:V65536 K1 S1:U2 E3 G3 I3 K3 M3 D1:D3 F1:F3 H1:H3 J1:J3 L1:L3 E1 G1 I1 W1:IV65536 V1:V3 N1:R3 A39:A53 A1:A38 A54:A65536 B1:C43 B54:C65536">
      <formula1>9999</formula1>
      <formula2>9999</formula2>
    </dataValidation>
    <dataValidation type="time" allowBlank="1" showInputMessage="1" showErrorMessage="1" prompt="このセルには通過時間を入力して下さい。" errorTitle="注意！" error="このセルには通過時間を「0:00:00」の形式で入力して下さい。" sqref="M4:M53 E4:E53 K4:K53 I4:I53 G4:G53">
      <formula1>0</formula1>
      <formula2>0.08332175925925926</formula2>
    </dataValidation>
    <dataValidation type="decimal" allowBlank="1" showInputMessage="1" showErrorMessage="1" prompt="このセルには区間距離を入力して下さい。" errorTitle="注意！" error="このセルには1〜6の区間キロ数を入力して下さい。" sqref="E2 M2 K2 I2 G2">
      <formula1>1</formula1>
      <formula2>6</formula2>
    </dataValidation>
    <dataValidation allowBlank="1" showInputMessage="1" showErrorMessage="1" errorTitle="注意！" error="このセルの内容は変更できません。" sqref="S3:T3 N4:V43"/>
    <dataValidation type="whole" allowBlank="1" showInputMessage="1" showErrorMessage="1" prompt="このセルには順位を入力して下さい。" errorTitle="注意！" error="このセルには1〜50の着順を入力して下さい。" sqref="D4:D53 F4:F53 H4:H53 J4:J53 L4:L53">
      <formula1>1</formula1>
      <formula2>50</formula2>
    </dataValidation>
    <dataValidation type="whole" allowBlank="1" showInputMessage="1" showErrorMessage="1" sqref="B44:C53">
      <formula1>9999</formula1>
      <formula2>9999</formula2>
    </dataValidation>
  </dataValidations>
  <printOptions/>
  <pageMargins left="0.787" right="0.787" top="0.984" bottom="0.984" header="0.5" footer="0.5"/>
  <pageSetup horizontalDpi="600" verticalDpi="600" orientation="portrait" paperSize="9"/>
  <headerFooter alignWithMargins="0">
    <oddHeader>&amp;C&amp;A</oddHeader>
    <oddFooter>&amp;C- &amp;P -</oddFooter>
  </headerFooter>
  <drawing r:id="rId1"/>
</worksheet>
</file>

<file path=xl/worksheets/sheet5.xml><?xml version="1.0" encoding="utf-8"?>
<worksheet xmlns="http://schemas.openxmlformats.org/spreadsheetml/2006/main" xmlns:r="http://schemas.openxmlformats.org/officeDocument/2006/relationships">
  <sheetPr codeName="Sheet5"/>
  <dimension ref="A1:J107"/>
  <sheetViews>
    <sheetView showGridLines="0" showZeros="0" workbookViewId="0" topLeftCell="A1">
      <selection activeCell="A1" sqref="A1"/>
    </sheetView>
  </sheetViews>
  <sheetFormatPr defaultColWidth="10.59765625" defaultRowHeight="15"/>
  <cols>
    <col min="1" max="1" width="0.796875" style="80" customWidth="1"/>
    <col min="2" max="2" width="4.59765625" style="80" customWidth="1"/>
    <col min="3" max="3" width="10.59765625" style="80" customWidth="1"/>
    <col min="4" max="4" width="20.59765625" style="80" customWidth="1"/>
    <col min="5" max="5" width="14.59765625" style="80" customWidth="1"/>
    <col min="6" max="6" width="4.59765625" style="100" customWidth="1"/>
    <col min="7" max="7" width="12.59765625" style="80" customWidth="1"/>
    <col min="8" max="8" width="6.59765625" style="100" customWidth="1"/>
    <col min="9" max="9" width="1.59765625" style="80" customWidth="1"/>
    <col min="10" max="10" width="18.296875" style="80" bestFit="1" customWidth="1"/>
    <col min="11" max="16384" width="10.59765625" style="80" customWidth="1"/>
  </cols>
  <sheetData>
    <row r="1" spans="2:8" ht="21" thickBot="1">
      <c r="B1" s="530" t="s">
        <v>1086</v>
      </c>
      <c r="C1" s="530"/>
      <c r="D1" s="530"/>
      <c r="E1" s="534">
        <f>'参加ﾁｰﾑ一覧表'!$G$2</f>
        <v>0</v>
      </c>
      <c r="F1" s="534"/>
      <c r="G1" s="534"/>
      <c r="H1" s="534"/>
    </row>
    <row r="2" spans="2:10" s="149" customFormat="1" ht="24" customHeight="1" thickBot="1">
      <c r="B2" s="526" t="s">
        <v>905</v>
      </c>
      <c r="C2" s="529"/>
      <c r="D2" s="371" t="s">
        <v>734</v>
      </c>
      <c r="E2" s="526" t="s">
        <v>1132</v>
      </c>
      <c r="F2" s="527"/>
      <c r="G2" s="528" t="s">
        <v>1133</v>
      </c>
      <c r="H2" s="529"/>
      <c r="J2" s="148" t="s">
        <v>906</v>
      </c>
    </row>
    <row r="3" spans="1:10" s="208" customFormat="1" ht="18" customHeight="1" thickTop="1">
      <c r="A3" s="157">
        <v>1</v>
      </c>
      <c r="B3" s="233" t="s">
        <v>1187</v>
      </c>
      <c r="C3" s="209" t="s">
        <v>1187</v>
      </c>
      <c r="D3" s="210" t="s">
        <v>1187</v>
      </c>
      <c r="E3" s="348">
        <v>0</v>
      </c>
      <c r="F3" s="448"/>
      <c r="G3" s="349" t="s">
        <v>1187</v>
      </c>
      <c r="H3" s="450"/>
      <c r="J3" s="521"/>
    </row>
    <row r="4" spans="1:10" s="208" customFormat="1" ht="18" customHeight="1" thickBot="1">
      <c r="A4" s="208">
        <v>2</v>
      </c>
      <c r="B4" s="234" t="s">
        <v>1187</v>
      </c>
      <c r="C4" s="211" t="s">
        <v>1187</v>
      </c>
      <c r="D4" s="210" t="s">
        <v>1187</v>
      </c>
      <c r="E4" s="350">
        <v>0</v>
      </c>
      <c r="F4" s="351"/>
      <c r="G4" s="352" t="s">
        <v>1187</v>
      </c>
      <c r="H4" s="353"/>
      <c r="J4" s="523"/>
    </row>
    <row r="5" spans="1:8" s="208" customFormat="1" ht="18" customHeight="1" thickBot="1">
      <c r="A5" s="208">
        <v>3</v>
      </c>
      <c r="B5" s="234" t="s">
        <v>1187</v>
      </c>
      <c r="C5" s="211" t="s">
        <v>1187</v>
      </c>
      <c r="D5" s="210" t="s">
        <v>1187</v>
      </c>
      <c r="E5" s="350">
        <v>0</v>
      </c>
      <c r="F5" s="354"/>
      <c r="G5" s="352" t="s">
        <v>1187</v>
      </c>
      <c r="H5" s="355"/>
    </row>
    <row r="6" spans="1:10" s="208" customFormat="1" ht="18" customHeight="1" thickBot="1">
      <c r="A6" s="208">
        <v>4</v>
      </c>
      <c r="B6" s="234" t="s">
        <v>1187</v>
      </c>
      <c r="C6" s="211" t="s">
        <v>1187</v>
      </c>
      <c r="D6" s="210" t="s">
        <v>1187</v>
      </c>
      <c r="E6" s="350">
        <v>0</v>
      </c>
      <c r="F6" s="351"/>
      <c r="G6" s="352" t="s">
        <v>1187</v>
      </c>
      <c r="H6" s="353"/>
      <c r="J6" s="434" t="s">
        <v>907</v>
      </c>
    </row>
    <row r="7" spans="1:10" s="208" customFormat="1" ht="18" customHeight="1" thickBot="1" thickTop="1">
      <c r="A7" s="157">
        <v>5</v>
      </c>
      <c r="B7" s="235" t="s">
        <v>1187</v>
      </c>
      <c r="C7" s="212" t="s">
        <v>1187</v>
      </c>
      <c r="D7" s="213" t="s">
        <v>1187</v>
      </c>
      <c r="E7" s="356">
        <v>0</v>
      </c>
      <c r="F7" s="449"/>
      <c r="G7" s="357" t="s">
        <v>1187</v>
      </c>
      <c r="H7" s="366"/>
      <c r="J7" s="521"/>
    </row>
    <row r="8" spans="1:10" s="208" customFormat="1" ht="18" customHeight="1">
      <c r="A8" s="208">
        <v>6</v>
      </c>
      <c r="B8" s="236" t="s">
        <v>1187</v>
      </c>
      <c r="C8" s="214" t="s">
        <v>1187</v>
      </c>
      <c r="D8" s="210" t="s">
        <v>1187</v>
      </c>
      <c r="E8" s="359">
        <v>0</v>
      </c>
      <c r="F8" s="360"/>
      <c r="G8" s="361" t="s">
        <v>1187</v>
      </c>
      <c r="H8" s="362"/>
      <c r="J8" s="522"/>
    </row>
    <row r="9" spans="1:10" s="208" customFormat="1" ht="18" customHeight="1">
      <c r="A9" s="157">
        <v>7</v>
      </c>
      <c r="B9" s="234" t="s">
        <v>1187</v>
      </c>
      <c r="C9" s="211" t="s">
        <v>1187</v>
      </c>
      <c r="D9" s="210" t="s">
        <v>1187</v>
      </c>
      <c r="E9" s="350">
        <v>0</v>
      </c>
      <c r="F9" s="354"/>
      <c r="G9" s="352" t="s">
        <v>1187</v>
      </c>
      <c r="H9" s="355"/>
      <c r="J9" s="522"/>
    </row>
    <row r="10" spans="1:10" s="208" customFormat="1" ht="18" customHeight="1">
      <c r="A10" s="208">
        <v>8</v>
      </c>
      <c r="B10" s="234" t="s">
        <v>1187</v>
      </c>
      <c r="C10" s="211" t="s">
        <v>1187</v>
      </c>
      <c r="D10" s="210" t="s">
        <v>1187</v>
      </c>
      <c r="E10" s="350">
        <v>0</v>
      </c>
      <c r="F10" s="351"/>
      <c r="G10" s="352" t="s">
        <v>1187</v>
      </c>
      <c r="H10" s="353"/>
      <c r="J10" s="522"/>
    </row>
    <row r="11" spans="1:10" s="208" customFormat="1" ht="18" customHeight="1">
      <c r="A11" s="208">
        <v>9</v>
      </c>
      <c r="B11" s="234" t="s">
        <v>1187</v>
      </c>
      <c r="C11" s="211" t="s">
        <v>1187</v>
      </c>
      <c r="D11" s="210" t="s">
        <v>1187</v>
      </c>
      <c r="E11" s="350">
        <v>0</v>
      </c>
      <c r="F11" s="351"/>
      <c r="G11" s="352" t="s">
        <v>1187</v>
      </c>
      <c r="H11" s="353"/>
      <c r="J11" s="522"/>
    </row>
    <row r="12" spans="1:10" s="208" customFormat="1" ht="18" customHeight="1" thickBot="1">
      <c r="A12" s="208">
        <v>10</v>
      </c>
      <c r="B12" s="235" t="s">
        <v>1187</v>
      </c>
      <c r="C12" s="212" t="s">
        <v>1187</v>
      </c>
      <c r="D12" s="213" t="s">
        <v>1187</v>
      </c>
      <c r="E12" s="363">
        <v>0</v>
      </c>
      <c r="F12" s="365"/>
      <c r="G12" s="357" t="s">
        <v>1187</v>
      </c>
      <c r="H12" s="366"/>
      <c r="J12" s="523"/>
    </row>
    <row r="13" spans="1:8" s="208" customFormat="1" ht="18" customHeight="1" thickBot="1">
      <c r="A13" s="208">
        <v>11</v>
      </c>
      <c r="B13" s="236" t="s">
        <v>1187</v>
      </c>
      <c r="C13" s="214" t="s">
        <v>1187</v>
      </c>
      <c r="D13" s="210" t="s">
        <v>1187</v>
      </c>
      <c r="E13" s="359">
        <v>0</v>
      </c>
      <c r="F13" s="360"/>
      <c r="G13" s="361" t="s">
        <v>1187</v>
      </c>
      <c r="H13" s="362"/>
    </row>
    <row r="14" spans="1:10" s="208" customFormat="1" ht="18" customHeight="1" thickBot="1">
      <c r="A14" s="208">
        <v>12</v>
      </c>
      <c r="B14" s="234" t="s">
        <v>1187</v>
      </c>
      <c r="C14" s="211" t="s">
        <v>1187</v>
      </c>
      <c r="D14" s="210" t="s">
        <v>1187</v>
      </c>
      <c r="E14" s="350">
        <v>0</v>
      </c>
      <c r="F14" s="351"/>
      <c r="G14" s="352" t="s">
        <v>1187</v>
      </c>
      <c r="H14" s="353"/>
      <c r="J14" s="434" t="s">
        <v>476</v>
      </c>
    </row>
    <row r="15" spans="1:10" s="208" customFormat="1" ht="18" customHeight="1" thickTop="1">
      <c r="A15" s="208">
        <v>13</v>
      </c>
      <c r="B15" s="234" t="s">
        <v>1187</v>
      </c>
      <c r="C15" s="211" t="s">
        <v>1187</v>
      </c>
      <c r="D15" s="210" t="s">
        <v>1187</v>
      </c>
      <c r="E15" s="350">
        <v>0</v>
      </c>
      <c r="F15" s="351"/>
      <c r="G15" s="352" t="s">
        <v>1187</v>
      </c>
      <c r="H15" s="353"/>
      <c r="J15" s="524"/>
    </row>
    <row r="16" spans="1:10" s="208" customFormat="1" ht="18" customHeight="1" thickBot="1">
      <c r="A16" s="157">
        <v>14</v>
      </c>
      <c r="B16" s="234" t="s">
        <v>1187</v>
      </c>
      <c r="C16" s="211" t="s">
        <v>1187</v>
      </c>
      <c r="D16" s="210" t="s">
        <v>1187</v>
      </c>
      <c r="E16" s="350">
        <v>0</v>
      </c>
      <c r="F16" s="354"/>
      <c r="G16" s="352" t="s">
        <v>1187</v>
      </c>
      <c r="H16" s="355"/>
      <c r="J16" s="525"/>
    </row>
    <row r="17" spans="1:8" s="208" customFormat="1" ht="18" customHeight="1" thickBot="1">
      <c r="A17" s="157">
        <v>15</v>
      </c>
      <c r="B17" s="235" t="s">
        <v>1187</v>
      </c>
      <c r="C17" s="212" t="s">
        <v>1187</v>
      </c>
      <c r="D17" s="213" t="s">
        <v>1187</v>
      </c>
      <c r="E17" s="363">
        <v>0</v>
      </c>
      <c r="F17" s="365"/>
      <c r="G17" s="357" t="s">
        <v>1187</v>
      </c>
      <c r="H17" s="366"/>
    </row>
    <row r="18" spans="1:8" s="208" customFormat="1" ht="18" customHeight="1">
      <c r="A18" s="208">
        <v>16</v>
      </c>
      <c r="B18" s="236" t="s">
        <v>1187</v>
      </c>
      <c r="C18" s="214" t="s">
        <v>1187</v>
      </c>
      <c r="D18" s="210" t="s">
        <v>1187</v>
      </c>
      <c r="E18" s="359">
        <v>0</v>
      </c>
      <c r="F18" s="360"/>
      <c r="G18" s="361" t="s">
        <v>1187</v>
      </c>
      <c r="H18" s="362"/>
    </row>
    <row r="19" spans="1:8" s="208" customFormat="1" ht="18" customHeight="1">
      <c r="A19" s="208">
        <v>17</v>
      </c>
      <c r="B19" s="234" t="s">
        <v>1187</v>
      </c>
      <c r="C19" s="211" t="s">
        <v>1187</v>
      </c>
      <c r="D19" s="210" t="s">
        <v>1187</v>
      </c>
      <c r="E19" s="350">
        <v>0</v>
      </c>
      <c r="F19" s="351"/>
      <c r="G19" s="352" t="s">
        <v>1187</v>
      </c>
      <c r="H19" s="353"/>
    </row>
    <row r="20" spans="1:8" s="208" customFormat="1" ht="18" customHeight="1">
      <c r="A20" s="208">
        <v>18</v>
      </c>
      <c r="B20" s="234" t="s">
        <v>1187</v>
      </c>
      <c r="C20" s="211" t="s">
        <v>1187</v>
      </c>
      <c r="D20" s="210" t="s">
        <v>1187</v>
      </c>
      <c r="E20" s="350">
        <v>0</v>
      </c>
      <c r="F20" s="351"/>
      <c r="G20" s="352" t="s">
        <v>1187</v>
      </c>
      <c r="H20" s="353"/>
    </row>
    <row r="21" spans="1:8" s="208" customFormat="1" ht="18" customHeight="1">
      <c r="A21" s="208">
        <v>19</v>
      </c>
      <c r="B21" s="234" t="s">
        <v>1187</v>
      </c>
      <c r="C21" s="211" t="s">
        <v>1187</v>
      </c>
      <c r="D21" s="210" t="s">
        <v>1187</v>
      </c>
      <c r="E21" s="350">
        <v>0</v>
      </c>
      <c r="F21" s="351"/>
      <c r="G21" s="352" t="s">
        <v>1187</v>
      </c>
      <c r="H21" s="353"/>
    </row>
    <row r="22" spans="1:8" s="208" customFormat="1" ht="18" customHeight="1" thickBot="1">
      <c r="A22" s="208">
        <v>20</v>
      </c>
      <c r="B22" s="235" t="s">
        <v>1187</v>
      </c>
      <c r="C22" s="212" t="s">
        <v>1187</v>
      </c>
      <c r="D22" s="213" t="s">
        <v>1187</v>
      </c>
      <c r="E22" s="363">
        <v>0</v>
      </c>
      <c r="F22" s="364"/>
      <c r="G22" s="357" t="s">
        <v>1187</v>
      </c>
      <c r="H22" s="358"/>
    </row>
    <row r="23" spans="1:8" s="208" customFormat="1" ht="18" customHeight="1">
      <c r="A23" s="208">
        <v>21</v>
      </c>
      <c r="B23" s="236" t="s">
        <v>1187</v>
      </c>
      <c r="C23" s="214" t="s">
        <v>1187</v>
      </c>
      <c r="D23" s="210" t="s">
        <v>1187</v>
      </c>
      <c r="E23" s="369">
        <v>0</v>
      </c>
      <c r="F23" s="370"/>
      <c r="G23" s="361" t="s">
        <v>1187</v>
      </c>
      <c r="H23" s="362"/>
    </row>
    <row r="24" spans="1:8" s="208" customFormat="1" ht="18" customHeight="1">
      <c r="A24" s="208">
        <v>22</v>
      </c>
      <c r="B24" s="234" t="s">
        <v>1187</v>
      </c>
      <c r="C24" s="211" t="s">
        <v>1187</v>
      </c>
      <c r="D24" s="210" t="s">
        <v>1187</v>
      </c>
      <c r="E24" s="350">
        <v>0</v>
      </c>
      <c r="F24" s="354"/>
      <c r="G24" s="352" t="s">
        <v>1187</v>
      </c>
      <c r="H24" s="355"/>
    </row>
    <row r="25" spans="1:8" s="208" customFormat="1" ht="18" customHeight="1">
      <c r="A25" s="157">
        <v>23</v>
      </c>
      <c r="B25" s="234" t="s">
        <v>1187</v>
      </c>
      <c r="C25" s="211" t="s">
        <v>1187</v>
      </c>
      <c r="D25" s="210" t="s">
        <v>1187</v>
      </c>
      <c r="E25" s="350">
        <v>0</v>
      </c>
      <c r="F25" s="354"/>
      <c r="G25" s="352" t="s">
        <v>1187</v>
      </c>
      <c r="H25" s="355"/>
    </row>
    <row r="26" spans="1:8" s="208" customFormat="1" ht="18" customHeight="1">
      <c r="A26" s="208">
        <v>24</v>
      </c>
      <c r="B26" s="234" t="s">
        <v>1187</v>
      </c>
      <c r="C26" s="211" t="s">
        <v>1187</v>
      </c>
      <c r="D26" s="210" t="s">
        <v>1187</v>
      </c>
      <c r="E26" s="350">
        <v>0</v>
      </c>
      <c r="F26" s="351"/>
      <c r="G26" s="352" t="s">
        <v>1187</v>
      </c>
      <c r="H26" s="353"/>
    </row>
    <row r="27" spans="1:8" s="208" customFormat="1" ht="18" customHeight="1" thickBot="1">
      <c r="A27" s="208">
        <v>25</v>
      </c>
      <c r="B27" s="235" t="s">
        <v>1187</v>
      </c>
      <c r="C27" s="212" t="s">
        <v>1187</v>
      </c>
      <c r="D27" s="213" t="s">
        <v>1187</v>
      </c>
      <c r="E27" s="363">
        <v>0</v>
      </c>
      <c r="F27" s="364"/>
      <c r="G27" s="357" t="s">
        <v>1187</v>
      </c>
      <c r="H27" s="358"/>
    </row>
    <row r="28" spans="1:8" s="208" customFormat="1" ht="18" customHeight="1">
      <c r="A28" s="208">
        <v>26</v>
      </c>
      <c r="B28" s="236" t="s">
        <v>1187</v>
      </c>
      <c r="C28" s="214" t="s">
        <v>1187</v>
      </c>
      <c r="D28" s="210" t="s">
        <v>1187</v>
      </c>
      <c r="E28" s="359">
        <v>0</v>
      </c>
      <c r="F28" s="367"/>
      <c r="G28" s="361" t="s">
        <v>1187</v>
      </c>
      <c r="H28" s="368"/>
    </row>
    <row r="29" spans="1:8" s="208" customFormat="1" ht="18" customHeight="1">
      <c r="A29" s="208">
        <v>27</v>
      </c>
      <c r="B29" s="234" t="s">
        <v>1187</v>
      </c>
      <c r="C29" s="211" t="s">
        <v>1187</v>
      </c>
      <c r="D29" s="210" t="s">
        <v>1187</v>
      </c>
      <c r="E29" s="350">
        <v>0</v>
      </c>
      <c r="F29" s="351"/>
      <c r="G29" s="352" t="s">
        <v>1187</v>
      </c>
      <c r="H29" s="353"/>
    </row>
    <row r="30" spans="1:8" s="208" customFormat="1" ht="18" customHeight="1">
      <c r="A30" s="157">
        <v>28</v>
      </c>
      <c r="B30" s="234" t="s">
        <v>1187</v>
      </c>
      <c r="C30" s="211" t="s">
        <v>1187</v>
      </c>
      <c r="D30" s="210" t="s">
        <v>1187</v>
      </c>
      <c r="E30" s="350">
        <v>0</v>
      </c>
      <c r="F30" s="354"/>
      <c r="G30" s="352" t="s">
        <v>1187</v>
      </c>
      <c r="H30" s="355"/>
    </row>
    <row r="31" spans="1:8" s="208" customFormat="1" ht="18" customHeight="1">
      <c r="A31" s="208">
        <v>29</v>
      </c>
      <c r="B31" s="234" t="s">
        <v>1187</v>
      </c>
      <c r="C31" s="211" t="s">
        <v>1187</v>
      </c>
      <c r="D31" s="210" t="s">
        <v>1187</v>
      </c>
      <c r="E31" s="350">
        <v>0</v>
      </c>
      <c r="F31" s="354"/>
      <c r="G31" s="352" t="s">
        <v>1187</v>
      </c>
      <c r="H31" s="355"/>
    </row>
    <row r="32" spans="1:8" s="208" customFormat="1" ht="18" customHeight="1" thickBot="1">
      <c r="A32" s="208">
        <v>30</v>
      </c>
      <c r="B32" s="235" t="s">
        <v>1187</v>
      </c>
      <c r="C32" s="212" t="s">
        <v>1187</v>
      </c>
      <c r="D32" s="213" t="s">
        <v>1187</v>
      </c>
      <c r="E32" s="363">
        <v>0</v>
      </c>
      <c r="F32" s="364"/>
      <c r="G32" s="357" t="s">
        <v>1187</v>
      </c>
      <c r="H32" s="358"/>
    </row>
    <row r="33" spans="1:8" s="208" customFormat="1" ht="18" customHeight="1">
      <c r="A33" s="157">
        <v>31</v>
      </c>
      <c r="B33" s="236" t="s">
        <v>1187</v>
      </c>
      <c r="C33" s="214" t="s">
        <v>1187</v>
      </c>
      <c r="D33" s="210" t="s">
        <v>1187</v>
      </c>
      <c r="E33" s="359">
        <v>0</v>
      </c>
      <c r="F33" s="367"/>
      <c r="G33" s="361" t="s">
        <v>1187</v>
      </c>
      <c r="H33" s="368"/>
    </row>
    <row r="34" spans="1:8" s="208" customFormat="1" ht="18" customHeight="1">
      <c r="A34" s="208">
        <v>32</v>
      </c>
      <c r="B34" s="234" t="s">
        <v>1187</v>
      </c>
      <c r="C34" s="211" t="s">
        <v>1187</v>
      </c>
      <c r="D34" s="210" t="s">
        <v>1187</v>
      </c>
      <c r="E34" s="350">
        <v>0</v>
      </c>
      <c r="F34" s="354"/>
      <c r="G34" s="352" t="s">
        <v>1187</v>
      </c>
      <c r="H34" s="355"/>
    </row>
    <row r="35" spans="1:8" s="208" customFormat="1" ht="18" customHeight="1">
      <c r="A35" s="208">
        <v>33</v>
      </c>
      <c r="B35" s="234" t="s">
        <v>1187</v>
      </c>
      <c r="C35" s="211" t="s">
        <v>1187</v>
      </c>
      <c r="D35" s="210" t="s">
        <v>1187</v>
      </c>
      <c r="E35" s="350">
        <v>0</v>
      </c>
      <c r="F35" s="354"/>
      <c r="G35" s="352" t="s">
        <v>1187</v>
      </c>
      <c r="H35" s="355"/>
    </row>
    <row r="36" spans="1:8" s="208" customFormat="1" ht="18" customHeight="1">
      <c r="A36" s="208">
        <v>34</v>
      </c>
      <c r="B36" s="234" t="s">
        <v>1187</v>
      </c>
      <c r="C36" s="211" t="s">
        <v>1187</v>
      </c>
      <c r="D36" s="210" t="s">
        <v>1187</v>
      </c>
      <c r="E36" s="350">
        <v>0</v>
      </c>
      <c r="F36" s="351"/>
      <c r="G36" s="352" t="s">
        <v>1187</v>
      </c>
      <c r="H36" s="353"/>
    </row>
    <row r="37" spans="1:8" s="208" customFormat="1" ht="18" customHeight="1" thickBot="1">
      <c r="A37" s="157">
        <v>35</v>
      </c>
      <c r="B37" s="235" t="s">
        <v>1187</v>
      </c>
      <c r="C37" s="212" t="s">
        <v>1187</v>
      </c>
      <c r="D37" s="213" t="s">
        <v>1187</v>
      </c>
      <c r="E37" s="363">
        <v>0</v>
      </c>
      <c r="F37" s="365"/>
      <c r="G37" s="357" t="s">
        <v>1187</v>
      </c>
      <c r="H37" s="366"/>
    </row>
    <row r="38" spans="1:8" s="157" customFormat="1" ht="18" customHeight="1">
      <c r="A38" s="157">
        <v>36</v>
      </c>
      <c r="B38" s="236" t="s">
        <v>1187</v>
      </c>
      <c r="C38" s="214" t="s">
        <v>1187</v>
      </c>
      <c r="D38" s="210" t="s">
        <v>1187</v>
      </c>
      <c r="E38" s="359">
        <v>0</v>
      </c>
      <c r="F38" s="367"/>
      <c r="G38" s="361" t="s">
        <v>1187</v>
      </c>
      <c r="H38" s="368"/>
    </row>
    <row r="39" spans="1:8" s="157" customFormat="1" ht="18" customHeight="1">
      <c r="A39" s="208">
        <v>37</v>
      </c>
      <c r="B39" s="234" t="s">
        <v>1187</v>
      </c>
      <c r="C39" s="211" t="s">
        <v>1187</v>
      </c>
      <c r="D39" s="210" t="s">
        <v>1187</v>
      </c>
      <c r="E39" s="350">
        <v>0</v>
      </c>
      <c r="F39" s="351"/>
      <c r="G39" s="352" t="s">
        <v>1187</v>
      </c>
      <c r="H39" s="353"/>
    </row>
    <row r="40" spans="1:8" s="157" customFormat="1" ht="18" customHeight="1">
      <c r="A40" s="208">
        <v>38</v>
      </c>
      <c r="B40" s="234" t="s">
        <v>1187</v>
      </c>
      <c r="C40" s="211" t="s">
        <v>1187</v>
      </c>
      <c r="D40" s="210" t="s">
        <v>1187</v>
      </c>
      <c r="E40" s="350">
        <v>0</v>
      </c>
      <c r="F40" s="354"/>
      <c r="G40" s="352" t="s">
        <v>1187</v>
      </c>
      <c r="H40" s="355"/>
    </row>
    <row r="41" spans="1:8" s="157" customFormat="1" ht="18" customHeight="1">
      <c r="A41" s="208">
        <v>39</v>
      </c>
      <c r="B41" s="234" t="s">
        <v>1187</v>
      </c>
      <c r="C41" s="211" t="s">
        <v>1187</v>
      </c>
      <c r="D41" s="210" t="s">
        <v>1187</v>
      </c>
      <c r="E41" s="350">
        <v>0</v>
      </c>
      <c r="F41" s="354"/>
      <c r="G41" s="352" t="s">
        <v>1187</v>
      </c>
      <c r="H41" s="355"/>
    </row>
    <row r="42" spans="1:8" s="157" customFormat="1" ht="18" customHeight="1" thickBot="1">
      <c r="A42" s="157">
        <v>40</v>
      </c>
      <c r="B42" s="235" t="s">
        <v>1187</v>
      </c>
      <c r="C42" s="212" t="s">
        <v>1187</v>
      </c>
      <c r="D42" s="213" t="s">
        <v>1187</v>
      </c>
      <c r="E42" s="363">
        <v>0</v>
      </c>
      <c r="F42" s="365"/>
      <c r="G42" s="357" t="s">
        <v>1187</v>
      </c>
      <c r="H42" s="366"/>
    </row>
    <row r="43" spans="1:8" s="157" customFormat="1" ht="18" customHeight="1">
      <c r="A43" s="208">
        <v>41</v>
      </c>
      <c r="B43" s="236" t="s">
        <v>1187</v>
      </c>
      <c r="C43" s="214" t="s">
        <v>1187</v>
      </c>
      <c r="D43" s="210" t="s">
        <v>1187</v>
      </c>
      <c r="E43" s="359">
        <v>0</v>
      </c>
      <c r="F43" s="360"/>
      <c r="G43" s="361" t="s">
        <v>1187</v>
      </c>
      <c r="H43" s="362"/>
    </row>
    <row r="44" spans="1:8" s="157" customFormat="1" ht="18" customHeight="1">
      <c r="A44" s="208">
        <v>42</v>
      </c>
      <c r="B44" s="234" t="s">
        <v>1187</v>
      </c>
      <c r="C44" s="211" t="s">
        <v>1187</v>
      </c>
      <c r="D44" s="210" t="s">
        <v>1187</v>
      </c>
      <c r="E44" s="350">
        <v>0</v>
      </c>
      <c r="F44" s="351"/>
      <c r="G44" s="352" t="s">
        <v>1187</v>
      </c>
      <c r="H44" s="353"/>
    </row>
    <row r="45" spans="1:8" s="157" customFormat="1" ht="18" customHeight="1">
      <c r="A45" s="208">
        <v>43</v>
      </c>
      <c r="B45" s="234" t="s">
        <v>1187</v>
      </c>
      <c r="C45" s="211" t="s">
        <v>1187</v>
      </c>
      <c r="D45" s="210" t="s">
        <v>1187</v>
      </c>
      <c r="E45" s="350">
        <v>0</v>
      </c>
      <c r="F45" s="351"/>
      <c r="G45" s="352" t="s">
        <v>1187</v>
      </c>
      <c r="H45" s="353"/>
    </row>
    <row r="46" spans="1:8" s="157" customFormat="1" ht="18" customHeight="1">
      <c r="A46" s="157">
        <v>44</v>
      </c>
      <c r="B46" s="234" t="s">
        <v>1187</v>
      </c>
      <c r="C46" s="211" t="s">
        <v>1187</v>
      </c>
      <c r="D46" s="210" t="s">
        <v>1187</v>
      </c>
      <c r="E46" s="350">
        <v>0</v>
      </c>
      <c r="F46" s="354"/>
      <c r="G46" s="352" t="s">
        <v>1187</v>
      </c>
      <c r="H46" s="355"/>
    </row>
    <row r="47" spans="1:8" s="157" customFormat="1" ht="18" customHeight="1" thickBot="1">
      <c r="A47" s="208">
        <v>45</v>
      </c>
      <c r="B47" s="235" t="s">
        <v>1187</v>
      </c>
      <c r="C47" s="212" t="s">
        <v>1187</v>
      </c>
      <c r="D47" s="213" t="s">
        <v>1187</v>
      </c>
      <c r="E47" s="363">
        <v>0</v>
      </c>
      <c r="F47" s="364"/>
      <c r="G47" s="357" t="s">
        <v>1187</v>
      </c>
      <c r="H47" s="358"/>
    </row>
    <row r="48" spans="1:8" s="157" customFormat="1" ht="18" customHeight="1">
      <c r="A48" s="157">
        <v>46</v>
      </c>
      <c r="B48" s="236" t="s">
        <v>1187</v>
      </c>
      <c r="C48" s="214" t="s">
        <v>1187</v>
      </c>
      <c r="D48" s="210" t="s">
        <v>1187</v>
      </c>
      <c r="E48" s="359">
        <v>0</v>
      </c>
      <c r="F48" s="367"/>
      <c r="G48" s="361" t="s">
        <v>1187</v>
      </c>
      <c r="H48" s="368"/>
    </row>
    <row r="49" spans="1:8" s="157" customFormat="1" ht="18" customHeight="1">
      <c r="A49" s="157">
        <v>47</v>
      </c>
      <c r="B49" s="234" t="s">
        <v>1187</v>
      </c>
      <c r="C49" s="211" t="s">
        <v>1187</v>
      </c>
      <c r="D49" s="210" t="s">
        <v>1187</v>
      </c>
      <c r="E49" s="350">
        <v>0</v>
      </c>
      <c r="F49" s="354"/>
      <c r="G49" s="352" t="s">
        <v>1187</v>
      </c>
      <c r="H49" s="355"/>
    </row>
    <row r="50" spans="1:8" s="157" customFormat="1" ht="18" customHeight="1">
      <c r="A50" s="208">
        <v>48</v>
      </c>
      <c r="B50" s="234" t="s">
        <v>1187</v>
      </c>
      <c r="C50" s="211" t="s">
        <v>1187</v>
      </c>
      <c r="D50" s="210" t="s">
        <v>1187</v>
      </c>
      <c r="E50" s="350">
        <v>0</v>
      </c>
      <c r="F50" s="351"/>
      <c r="G50" s="352" t="s">
        <v>1187</v>
      </c>
      <c r="H50" s="353"/>
    </row>
    <row r="51" spans="1:8" s="157" customFormat="1" ht="18" customHeight="1">
      <c r="A51" s="157">
        <v>49</v>
      </c>
      <c r="B51" s="234" t="s">
        <v>1187</v>
      </c>
      <c r="C51" s="211" t="s">
        <v>1187</v>
      </c>
      <c r="D51" s="210" t="s">
        <v>1187</v>
      </c>
      <c r="E51" s="350">
        <v>0</v>
      </c>
      <c r="F51" s="354"/>
      <c r="G51" s="352" t="s">
        <v>1187</v>
      </c>
      <c r="H51" s="355"/>
    </row>
    <row r="52" spans="1:8" s="157" customFormat="1" ht="18" customHeight="1" thickBot="1">
      <c r="A52" s="208">
        <v>50</v>
      </c>
      <c r="B52" s="235" t="s">
        <v>1187</v>
      </c>
      <c r="C52" s="212" t="s">
        <v>1187</v>
      </c>
      <c r="D52" s="213" t="s">
        <v>1187</v>
      </c>
      <c r="E52" s="363">
        <v>0</v>
      </c>
      <c r="F52" s="365"/>
      <c r="G52" s="357" t="s">
        <v>1187</v>
      </c>
      <c r="H52" s="366"/>
    </row>
    <row r="56" spans="2:8" ht="21" hidden="1" thickBot="1">
      <c r="B56" s="531" t="s">
        <v>496</v>
      </c>
      <c r="C56" s="531"/>
      <c r="D56" s="531"/>
      <c r="E56" s="531"/>
      <c r="F56" s="531"/>
      <c r="G56" s="531"/>
      <c r="H56" s="531"/>
    </row>
    <row r="57" spans="2:8" ht="14.25" hidden="1" thickBot="1">
      <c r="B57" s="532" t="s">
        <v>463</v>
      </c>
      <c r="C57" s="533"/>
      <c r="D57" s="272" t="s">
        <v>793</v>
      </c>
      <c r="E57" s="532" t="s">
        <v>293</v>
      </c>
      <c r="F57" s="533"/>
      <c r="G57" s="532" t="s">
        <v>294</v>
      </c>
      <c r="H57" s="533"/>
    </row>
    <row r="58" spans="1:8" ht="14.25" hidden="1" thickTop="1">
      <c r="A58" s="81">
        <f>'通過記録入力'!A4</f>
        <v>1</v>
      </c>
      <c r="B58" s="273">
        <f>'通過記録入力'!B4</f>
      </c>
      <c r="C58" s="274">
        <f>'通過記録入力'!C4</f>
      </c>
      <c r="D58" s="275">
        <f>'通過記録入力'!N4</f>
      </c>
      <c r="E58" s="276">
        <f>'通過記録入力'!E4</f>
        <v>0</v>
      </c>
      <c r="F58" s="277"/>
      <c r="G58" s="278">
        <f>IF('通過記録入力'!D4=0,"",'通過記録入力'!D4)</f>
      </c>
      <c r="H58" s="279"/>
    </row>
    <row r="59" spans="1:8" ht="13.5" hidden="1">
      <c r="A59" s="81">
        <f>'通過記録入力'!A5</f>
        <v>2</v>
      </c>
      <c r="B59" s="280">
        <f>'通過記録入力'!B5</f>
      </c>
      <c r="C59" s="281">
        <f>'通過記録入力'!C5</f>
      </c>
      <c r="D59" s="275">
        <f>'通過記録入力'!N5</f>
      </c>
      <c r="E59" s="282">
        <f>'通過記録入力'!E5</f>
        <v>0</v>
      </c>
      <c r="F59" s="283"/>
      <c r="G59" s="284">
        <f>IF('通過記録入力'!D5=0,"",'通過記録入力'!D5)</f>
      </c>
      <c r="H59" s="285"/>
    </row>
    <row r="60" spans="1:8" ht="13.5" hidden="1">
      <c r="A60" s="81">
        <f>'通過記録入力'!A6</f>
        <v>3</v>
      </c>
      <c r="B60" s="280">
        <f>'通過記録入力'!B6</f>
      </c>
      <c r="C60" s="281">
        <f>'通過記録入力'!C6</f>
      </c>
      <c r="D60" s="275">
        <f>'通過記録入力'!N6</f>
      </c>
      <c r="E60" s="282">
        <f>'通過記録入力'!E6</f>
        <v>0</v>
      </c>
      <c r="F60" s="283"/>
      <c r="G60" s="284">
        <f>IF('通過記録入力'!D6=0,"",'通過記録入力'!D6)</f>
      </c>
      <c r="H60" s="285"/>
    </row>
    <row r="61" spans="1:8" ht="13.5" hidden="1">
      <c r="A61" s="81">
        <f>'通過記録入力'!A7</f>
        <v>4</v>
      </c>
      <c r="B61" s="280">
        <f>'通過記録入力'!B7</f>
      </c>
      <c r="C61" s="281">
        <f>'通過記録入力'!C7</f>
      </c>
      <c r="D61" s="275">
        <f>'通過記録入力'!N7</f>
      </c>
      <c r="E61" s="282">
        <f>'通過記録入力'!E7</f>
        <v>0</v>
      </c>
      <c r="F61" s="283"/>
      <c r="G61" s="284">
        <f>IF('通過記録入力'!D7=0,"",'通過記録入力'!D7)</f>
      </c>
      <c r="H61" s="285"/>
    </row>
    <row r="62" spans="1:8" ht="14.25" hidden="1" thickBot="1">
      <c r="A62" s="81">
        <f>'通過記録入力'!A8</f>
        <v>5</v>
      </c>
      <c r="B62" s="286">
        <f>'通過記録入力'!B8</f>
      </c>
      <c r="C62" s="287">
        <f>'通過記録入力'!C8</f>
      </c>
      <c r="D62" s="288">
        <f>'通過記録入力'!N8</f>
      </c>
      <c r="E62" s="289">
        <f>'通過記録入力'!E8</f>
        <v>0</v>
      </c>
      <c r="F62" s="290"/>
      <c r="G62" s="291">
        <f>IF('通過記録入力'!D8=0,"",'通過記録入力'!D8)</f>
      </c>
      <c r="H62" s="292"/>
    </row>
    <row r="63" spans="1:8" ht="13.5" hidden="1">
      <c r="A63" s="81">
        <f>'通過記録入力'!A9</f>
        <v>6</v>
      </c>
      <c r="B63" s="293">
        <f>'通過記録入力'!B9</f>
      </c>
      <c r="C63" s="294">
        <f>'通過記録入力'!C9</f>
      </c>
      <c r="D63" s="295">
        <f>'通過記録入力'!N9</f>
      </c>
      <c r="E63" s="296">
        <f>'通過記録入力'!E9</f>
        <v>0</v>
      </c>
      <c r="F63" s="297"/>
      <c r="G63" s="298">
        <f>IF('通過記録入力'!D9=0,"",'通過記録入力'!D9)</f>
      </c>
      <c r="H63" s="299"/>
    </row>
    <row r="64" spans="1:8" ht="13.5" hidden="1">
      <c r="A64" s="81">
        <f>'通過記録入力'!A10</f>
        <v>7</v>
      </c>
      <c r="B64" s="280">
        <f>'通過記録入力'!B10</f>
      </c>
      <c r="C64" s="281">
        <f>'通過記録入力'!C10</f>
      </c>
      <c r="D64" s="295">
        <f>'通過記録入力'!N10</f>
      </c>
      <c r="E64" s="282">
        <f>'通過記録入力'!E10</f>
        <v>0</v>
      </c>
      <c r="F64" s="283"/>
      <c r="G64" s="284">
        <f>IF('通過記録入力'!D10=0,"",'通過記録入力'!D10)</f>
      </c>
      <c r="H64" s="285"/>
    </row>
    <row r="65" spans="1:8" ht="13.5" hidden="1">
      <c r="A65" s="81">
        <f>'通過記録入力'!A11</f>
        <v>8</v>
      </c>
      <c r="B65" s="280">
        <f>'通過記録入力'!B11</f>
      </c>
      <c r="C65" s="281">
        <f>'通過記録入力'!C11</f>
      </c>
      <c r="D65" s="295">
        <f>'通過記録入力'!N11</f>
      </c>
      <c r="E65" s="282">
        <f>'通過記録入力'!E11</f>
        <v>0</v>
      </c>
      <c r="F65" s="283"/>
      <c r="G65" s="284">
        <f>IF('通過記録入力'!D11=0,"",'通過記録入力'!D11)</f>
      </c>
      <c r="H65" s="285"/>
    </row>
    <row r="66" spans="1:8" ht="13.5" hidden="1">
      <c r="A66" s="81">
        <f>'通過記録入力'!A12</f>
        <v>9</v>
      </c>
      <c r="B66" s="280">
        <f>'通過記録入力'!B12</f>
      </c>
      <c r="C66" s="281">
        <f>'通過記録入力'!C12</f>
      </c>
      <c r="D66" s="295">
        <f>'通過記録入力'!N12</f>
      </c>
      <c r="E66" s="282">
        <f>'通過記録入力'!E12</f>
        <v>0</v>
      </c>
      <c r="F66" s="283"/>
      <c r="G66" s="284">
        <f>IF('通過記録入力'!D12=0,"",'通過記録入力'!D12)</f>
      </c>
      <c r="H66" s="285"/>
    </row>
    <row r="67" spans="1:8" ht="14.25" hidden="1" thickBot="1">
      <c r="A67" s="81">
        <f>'通過記録入力'!A13</f>
        <v>10</v>
      </c>
      <c r="B67" s="286">
        <f>'通過記録入力'!B13</f>
      </c>
      <c r="C67" s="287">
        <f>'通過記録入力'!C13</f>
      </c>
      <c r="D67" s="300">
        <f>'通過記録入力'!N13</f>
      </c>
      <c r="E67" s="301">
        <f>'通過記録入力'!E13</f>
        <v>0</v>
      </c>
      <c r="F67" s="302"/>
      <c r="G67" s="291">
        <f>IF('通過記録入力'!D13=0,"",'通過記録入力'!D13)</f>
      </c>
      <c r="H67" s="292"/>
    </row>
    <row r="68" spans="1:8" ht="13.5" hidden="1">
      <c r="A68" s="81">
        <f>'通過記録入力'!A14</f>
        <v>11</v>
      </c>
      <c r="B68" s="293">
        <f>'通過記録入力'!B14</f>
      </c>
      <c r="C68" s="294">
        <f>'通過記録入力'!C14</f>
      </c>
      <c r="D68" s="295">
        <f>'通過記録入力'!N14</f>
      </c>
      <c r="E68" s="296">
        <f>'通過記録入力'!E14</f>
        <v>0</v>
      </c>
      <c r="F68" s="297"/>
      <c r="G68" s="298">
        <f>IF('通過記録入力'!D14=0,"",'通過記録入力'!D14)</f>
      </c>
      <c r="H68" s="299"/>
    </row>
    <row r="69" spans="1:8" ht="13.5" hidden="1">
      <c r="A69" s="81">
        <f>'通過記録入力'!A15</f>
        <v>12</v>
      </c>
      <c r="B69" s="280">
        <f>'通過記録入力'!B15</f>
      </c>
      <c r="C69" s="281">
        <f>'通過記録入力'!C15</f>
      </c>
      <c r="D69" s="295">
        <f>'通過記録入力'!N15</f>
      </c>
      <c r="E69" s="282">
        <f>'通過記録入力'!E15</f>
        <v>0</v>
      </c>
      <c r="F69" s="283"/>
      <c r="G69" s="284">
        <f>IF('通過記録入力'!D15=0,"",'通過記録入力'!D15)</f>
      </c>
      <c r="H69" s="285"/>
    </row>
    <row r="70" spans="1:8" ht="13.5" hidden="1">
      <c r="A70" s="81">
        <f>'通過記録入力'!A16</f>
        <v>13</v>
      </c>
      <c r="B70" s="280">
        <f>'通過記録入力'!B16</f>
      </c>
      <c r="C70" s="281">
        <f>'通過記録入力'!C16</f>
      </c>
      <c r="D70" s="295">
        <f>'通過記録入力'!N16</f>
      </c>
      <c r="E70" s="282">
        <f>'通過記録入力'!E16</f>
        <v>0</v>
      </c>
      <c r="F70" s="283"/>
      <c r="G70" s="284">
        <f>IF('通過記録入力'!D16=0,"",'通過記録入力'!D16)</f>
      </c>
      <c r="H70" s="285"/>
    </row>
    <row r="71" spans="1:8" ht="13.5" hidden="1">
      <c r="A71" s="81">
        <f>'通過記録入力'!A17</f>
        <v>14</v>
      </c>
      <c r="B71" s="280">
        <f>'通過記録入力'!B17</f>
      </c>
      <c r="C71" s="281">
        <f>'通過記録入力'!C17</f>
      </c>
      <c r="D71" s="295">
        <f>'通過記録入力'!N17</f>
      </c>
      <c r="E71" s="282">
        <f>'通過記録入力'!E17</f>
        <v>0</v>
      </c>
      <c r="F71" s="283"/>
      <c r="G71" s="284">
        <f>IF('通過記録入力'!D17=0,"",'通過記録入力'!D17)</f>
      </c>
      <c r="H71" s="285"/>
    </row>
    <row r="72" spans="1:8" ht="14.25" hidden="1" thickBot="1">
      <c r="A72" s="81">
        <f>'通過記録入力'!A18</f>
        <v>15</v>
      </c>
      <c r="B72" s="286">
        <f>'通過記録入力'!B18</f>
      </c>
      <c r="C72" s="287">
        <f>'通過記録入力'!C18</f>
      </c>
      <c r="D72" s="300">
        <f>'通過記録入力'!N18</f>
      </c>
      <c r="E72" s="301">
        <f>'通過記録入力'!E18</f>
        <v>0</v>
      </c>
      <c r="F72" s="302"/>
      <c r="G72" s="291">
        <f>IF('通過記録入力'!D18=0,"",'通過記録入力'!D18)</f>
      </c>
      <c r="H72" s="292"/>
    </row>
    <row r="73" spans="1:8" ht="13.5" hidden="1">
      <c r="A73" s="81">
        <f>'通過記録入力'!A19</f>
        <v>16</v>
      </c>
      <c r="B73" s="293">
        <f>'通過記録入力'!B19</f>
      </c>
      <c r="C73" s="294">
        <f>'通過記録入力'!C19</f>
      </c>
      <c r="D73" s="295">
        <f>'通過記録入力'!N19</f>
      </c>
      <c r="E73" s="296">
        <f>'通過記録入力'!E19</f>
        <v>0</v>
      </c>
      <c r="F73" s="297"/>
      <c r="G73" s="298">
        <f>IF('通過記録入力'!D19=0,"",'通過記録入力'!D19)</f>
      </c>
      <c r="H73" s="299"/>
    </row>
    <row r="74" spans="1:8" ht="13.5" hidden="1">
      <c r="A74" s="81">
        <f>'通過記録入力'!A20</f>
        <v>17</v>
      </c>
      <c r="B74" s="280">
        <f>'通過記録入力'!B20</f>
      </c>
      <c r="C74" s="281">
        <f>'通過記録入力'!C20</f>
      </c>
      <c r="D74" s="295">
        <f>'通過記録入力'!N20</f>
      </c>
      <c r="E74" s="282">
        <f>'通過記録入力'!E20</f>
        <v>0</v>
      </c>
      <c r="F74" s="283"/>
      <c r="G74" s="284">
        <f>IF('通過記録入力'!D20=0,"",'通過記録入力'!D20)</f>
      </c>
      <c r="H74" s="285"/>
    </row>
    <row r="75" spans="1:8" ht="13.5" hidden="1">
      <c r="A75" s="81">
        <f>'通過記録入力'!A21</f>
        <v>18</v>
      </c>
      <c r="B75" s="280">
        <f>'通過記録入力'!B21</f>
      </c>
      <c r="C75" s="281">
        <f>'通過記録入力'!C21</f>
      </c>
      <c r="D75" s="295">
        <f>'通過記録入力'!N21</f>
      </c>
      <c r="E75" s="282">
        <f>'通過記録入力'!E21</f>
        <v>0</v>
      </c>
      <c r="F75" s="283"/>
      <c r="G75" s="284">
        <f>IF('通過記録入力'!D21=0,"",'通過記録入力'!D21)</f>
      </c>
      <c r="H75" s="285"/>
    </row>
    <row r="76" spans="1:8" ht="13.5" hidden="1">
      <c r="A76" s="81">
        <f>'通過記録入力'!A22</f>
        <v>19</v>
      </c>
      <c r="B76" s="280">
        <f>'通過記録入力'!B22</f>
      </c>
      <c r="C76" s="281">
        <f>'通過記録入力'!C22</f>
      </c>
      <c r="D76" s="295">
        <f>'通過記録入力'!N22</f>
      </c>
      <c r="E76" s="282">
        <f>'通過記録入力'!E22</f>
        <v>0</v>
      </c>
      <c r="F76" s="283"/>
      <c r="G76" s="284">
        <f>IF('通過記録入力'!D22=0,"",'通過記録入力'!D22)</f>
      </c>
      <c r="H76" s="285"/>
    </row>
    <row r="77" spans="1:8" ht="14.25" hidden="1" thickBot="1">
      <c r="A77" s="81">
        <f>'通過記録入力'!A23</f>
        <v>20</v>
      </c>
      <c r="B77" s="286">
        <f>'通過記録入力'!B23</f>
      </c>
      <c r="C77" s="287">
        <f>'通過記録入力'!C23</f>
      </c>
      <c r="D77" s="300">
        <f>'通過記録入力'!N23</f>
      </c>
      <c r="E77" s="301">
        <f>'通過記録入力'!E23</f>
        <v>0</v>
      </c>
      <c r="F77" s="302"/>
      <c r="G77" s="291">
        <f>IF('通過記録入力'!D23=0,"",'通過記録入力'!D23)</f>
      </c>
      <c r="H77" s="292"/>
    </row>
    <row r="78" spans="1:8" ht="13.5" hidden="1">
      <c r="A78" s="81">
        <f>'通過記録入力'!A24</f>
        <v>21</v>
      </c>
      <c r="B78" s="293">
        <f>'通過記録入力'!B24</f>
      </c>
      <c r="C78" s="294">
        <f>'通過記録入力'!C24</f>
      </c>
      <c r="D78" s="295">
        <f>'通過記録入力'!N24</f>
      </c>
      <c r="E78" s="303">
        <f>'通過記録入力'!E24</f>
        <v>0</v>
      </c>
      <c r="F78" s="304"/>
      <c r="G78" s="298">
        <f>IF('通過記録入力'!D24=0,"",'通過記録入力'!D24)</f>
      </c>
      <c r="H78" s="299"/>
    </row>
    <row r="79" spans="1:8" ht="13.5" hidden="1">
      <c r="A79" s="81">
        <f>'通過記録入力'!A25</f>
        <v>22</v>
      </c>
      <c r="B79" s="280">
        <f>'通過記録入力'!B25</f>
      </c>
      <c r="C79" s="281">
        <f>'通過記録入力'!C25</f>
      </c>
      <c r="D79" s="295">
        <f>'通過記録入力'!N25</f>
      </c>
      <c r="E79" s="282">
        <f>'通過記録入力'!E25</f>
        <v>0</v>
      </c>
      <c r="F79" s="283"/>
      <c r="G79" s="284">
        <f>IF('通過記録入力'!D25=0,"",'通過記録入力'!D25)</f>
      </c>
      <c r="H79" s="285"/>
    </row>
    <row r="80" spans="1:8" ht="13.5" hidden="1">
      <c r="A80" s="81">
        <f>'通過記録入力'!A26</f>
        <v>23</v>
      </c>
      <c r="B80" s="280">
        <f>'通過記録入力'!B26</f>
      </c>
      <c r="C80" s="281">
        <f>'通過記録入力'!C26</f>
      </c>
      <c r="D80" s="295">
        <f>'通過記録入力'!N26</f>
      </c>
      <c r="E80" s="282">
        <f>'通過記録入力'!E26</f>
        <v>0</v>
      </c>
      <c r="F80" s="283"/>
      <c r="G80" s="284">
        <f>IF('通過記録入力'!D26=0,"",'通過記録入力'!D26)</f>
      </c>
      <c r="H80" s="285"/>
    </row>
    <row r="81" spans="1:8" ht="13.5" hidden="1">
      <c r="A81" s="81">
        <f>'通過記録入力'!A27</f>
        <v>24</v>
      </c>
      <c r="B81" s="280">
        <f>'通過記録入力'!B27</f>
      </c>
      <c r="C81" s="281">
        <f>'通過記録入力'!C27</f>
      </c>
      <c r="D81" s="295">
        <f>'通過記録入力'!N27</f>
      </c>
      <c r="E81" s="282">
        <f>'通過記録入力'!E27</f>
        <v>0</v>
      </c>
      <c r="F81" s="283"/>
      <c r="G81" s="284">
        <f>IF('通過記録入力'!D27=0,"",'通過記録入力'!D27)</f>
      </c>
      <c r="H81" s="285"/>
    </row>
    <row r="82" spans="1:8" ht="14.25" hidden="1" thickBot="1">
      <c r="A82" s="81">
        <f>'通過記録入力'!A28</f>
        <v>25</v>
      </c>
      <c r="B82" s="286">
        <f>'通過記録入力'!B28</f>
      </c>
      <c r="C82" s="287">
        <f>'通過記録入力'!C28</f>
      </c>
      <c r="D82" s="300">
        <f>'通過記録入力'!N28</f>
      </c>
      <c r="E82" s="301">
        <f>'通過記録入力'!E28</f>
        <v>0</v>
      </c>
      <c r="F82" s="302"/>
      <c r="G82" s="291">
        <f>IF('通過記録入力'!D28=0,"",'通過記録入力'!D28)</f>
      </c>
      <c r="H82" s="292"/>
    </row>
    <row r="83" spans="1:8" ht="13.5" hidden="1">
      <c r="A83" s="81">
        <f>'通過記録入力'!A29</f>
        <v>26</v>
      </c>
      <c r="B83" s="293">
        <f>'通過記録入力'!B29</f>
      </c>
      <c r="C83" s="294">
        <f>'通過記録入力'!C29</f>
      </c>
      <c r="D83" s="295">
        <f>'通過記録入力'!N29</f>
      </c>
      <c r="E83" s="296">
        <f>'通過記録入力'!E29</f>
        <v>0</v>
      </c>
      <c r="F83" s="297"/>
      <c r="G83" s="298">
        <f>IF('通過記録入力'!D29=0,"",'通過記録入力'!D29)</f>
      </c>
      <c r="H83" s="299"/>
    </row>
    <row r="84" spans="1:8" ht="13.5" hidden="1">
      <c r="A84" s="81">
        <f>'通過記録入力'!A30</f>
        <v>27</v>
      </c>
      <c r="B84" s="280">
        <f>'通過記録入力'!B30</f>
      </c>
      <c r="C84" s="281">
        <f>'通過記録入力'!C30</f>
      </c>
      <c r="D84" s="295">
        <f>'通過記録入力'!N30</f>
      </c>
      <c r="E84" s="282">
        <f>'通過記録入力'!E30</f>
        <v>0</v>
      </c>
      <c r="F84" s="283"/>
      <c r="G84" s="284">
        <f>IF('通過記録入力'!D30=0,"",'通過記録入力'!D30)</f>
      </c>
      <c r="H84" s="285"/>
    </row>
    <row r="85" spans="1:8" ht="13.5" hidden="1">
      <c r="A85" s="81">
        <f>'通過記録入力'!A31</f>
        <v>28</v>
      </c>
      <c r="B85" s="280">
        <f>'通過記録入力'!B31</f>
      </c>
      <c r="C85" s="281">
        <f>'通過記録入力'!C31</f>
      </c>
      <c r="D85" s="295">
        <f>'通過記録入力'!N31</f>
      </c>
      <c r="E85" s="282">
        <f>'通過記録入力'!E31</f>
        <v>0</v>
      </c>
      <c r="F85" s="283"/>
      <c r="G85" s="284">
        <f>IF('通過記録入力'!D31=0,"",'通過記録入力'!D31)</f>
      </c>
      <c r="H85" s="285"/>
    </row>
    <row r="86" spans="1:8" ht="13.5" hidden="1">
      <c r="A86" s="81">
        <f>'通過記録入力'!A32</f>
        <v>29</v>
      </c>
      <c r="B86" s="280">
        <f>'通過記録入力'!B32</f>
      </c>
      <c r="C86" s="281">
        <f>'通過記録入力'!C32</f>
      </c>
      <c r="D86" s="295">
        <f>'通過記録入力'!N32</f>
      </c>
      <c r="E86" s="282">
        <f>'通過記録入力'!E32</f>
        <v>0</v>
      </c>
      <c r="F86" s="283"/>
      <c r="G86" s="284">
        <f>IF('通過記録入力'!D32=0,"",'通過記録入力'!D32)</f>
      </c>
      <c r="H86" s="285"/>
    </row>
    <row r="87" spans="1:8" ht="14.25" hidden="1" thickBot="1">
      <c r="A87" s="81">
        <f>'通過記録入力'!A33</f>
        <v>30</v>
      </c>
      <c r="B87" s="286">
        <f>'通過記録入力'!B33</f>
      </c>
      <c r="C87" s="287">
        <f>'通過記録入力'!C33</f>
      </c>
      <c r="D87" s="300">
        <f>'通過記録入力'!N33</f>
      </c>
      <c r="E87" s="301">
        <f>'通過記録入力'!E33</f>
        <v>0</v>
      </c>
      <c r="F87" s="302"/>
      <c r="G87" s="291">
        <f>IF('通過記録入力'!D33=0,"",'通過記録入力'!D33)</f>
      </c>
      <c r="H87" s="292"/>
    </row>
    <row r="88" spans="1:8" ht="13.5" hidden="1">
      <c r="A88" s="81">
        <f>'通過記録入力'!A34</f>
        <v>31</v>
      </c>
      <c r="B88" s="293">
        <f>'通過記録入力'!B34</f>
      </c>
      <c r="C88" s="294">
        <f>'通過記録入力'!C34</f>
      </c>
      <c r="D88" s="295">
        <f>'通過記録入力'!N34</f>
      </c>
      <c r="E88" s="296">
        <f>'通過記録入力'!E34</f>
        <v>0</v>
      </c>
      <c r="F88" s="297"/>
      <c r="G88" s="298">
        <f>IF('通過記録入力'!D34=0,"",'通過記録入力'!D34)</f>
      </c>
      <c r="H88" s="299"/>
    </row>
    <row r="89" spans="1:8" ht="13.5" hidden="1">
      <c r="A89" s="81">
        <f>'通過記録入力'!A35</f>
        <v>32</v>
      </c>
      <c r="B89" s="280">
        <f>'通過記録入力'!B35</f>
      </c>
      <c r="C89" s="281">
        <f>'通過記録入力'!C35</f>
      </c>
      <c r="D89" s="295">
        <f>'通過記録入力'!N35</f>
      </c>
      <c r="E89" s="282">
        <f>'通過記録入力'!E35</f>
        <v>0</v>
      </c>
      <c r="F89" s="283"/>
      <c r="G89" s="284">
        <f>IF('通過記録入力'!D35=0,"",'通過記録入力'!D35)</f>
      </c>
      <c r="H89" s="285"/>
    </row>
    <row r="90" spans="1:8" ht="13.5" hidden="1">
      <c r="A90" s="81">
        <f>'通過記録入力'!A36</f>
        <v>33</v>
      </c>
      <c r="B90" s="280">
        <f>'通過記録入力'!B36</f>
      </c>
      <c r="C90" s="281">
        <f>'通過記録入力'!C36</f>
      </c>
      <c r="D90" s="295">
        <f>'通過記録入力'!N36</f>
      </c>
      <c r="E90" s="282">
        <f>'通過記録入力'!E36</f>
        <v>0</v>
      </c>
      <c r="F90" s="283"/>
      <c r="G90" s="284">
        <f>IF('通過記録入力'!D36=0,"",'通過記録入力'!D36)</f>
      </c>
      <c r="H90" s="285"/>
    </row>
    <row r="91" spans="1:8" ht="13.5" hidden="1">
      <c r="A91" s="81">
        <f>'通過記録入力'!A37</f>
        <v>34</v>
      </c>
      <c r="B91" s="280">
        <f>'通過記録入力'!B37</f>
      </c>
      <c r="C91" s="281">
        <f>'通過記録入力'!C37</f>
      </c>
      <c r="D91" s="295">
        <f>'通過記録入力'!N37</f>
      </c>
      <c r="E91" s="282">
        <f>'通過記録入力'!E37</f>
        <v>0</v>
      </c>
      <c r="F91" s="283"/>
      <c r="G91" s="284">
        <f>IF('通過記録入力'!D37=0,"",'通過記録入力'!D37)</f>
      </c>
      <c r="H91" s="285"/>
    </row>
    <row r="92" spans="1:8" ht="14.25" hidden="1" thickBot="1">
      <c r="A92" s="81">
        <f>'通過記録入力'!A38</f>
        <v>35</v>
      </c>
      <c r="B92" s="286">
        <f>'通過記録入力'!B38</f>
      </c>
      <c r="C92" s="287">
        <f>'通過記録入力'!C38</f>
      </c>
      <c r="D92" s="300">
        <f>'通過記録入力'!N38</f>
      </c>
      <c r="E92" s="301">
        <f>'通過記録入力'!E38</f>
        <v>0</v>
      </c>
      <c r="F92" s="302"/>
      <c r="G92" s="291">
        <f>IF('通過記録入力'!D38=0,"",'通過記録入力'!D38)</f>
      </c>
      <c r="H92" s="292"/>
    </row>
    <row r="93" spans="1:8" ht="13.5" hidden="1">
      <c r="A93" s="81">
        <f>'通過記録入力'!A39</f>
        <v>36</v>
      </c>
      <c r="B93" s="293">
        <f>'通過記録入力'!B39</f>
      </c>
      <c r="C93" s="294">
        <f>'通過記録入力'!C39</f>
      </c>
      <c r="D93" s="295">
        <f>'通過記録入力'!N39</f>
      </c>
      <c r="E93" s="296">
        <f>'通過記録入力'!E39</f>
        <v>0</v>
      </c>
      <c r="F93" s="297"/>
      <c r="G93" s="298">
        <f>IF('通過記録入力'!D39=0,"",'通過記録入力'!D39)</f>
      </c>
      <c r="H93" s="299"/>
    </row>
    <row r="94" spans="1:8" ht="13.5" hidden="1">
      <c r="A94" s="81">
        <f>'通過記録入力'!A40</f>
        <v>37</v>
      </c>
      <c r="B94" s="280">
        <f>'通過記録入力'!B40</f>
      </c>
      <c r="C94" s="281">
        <f>'通過記録入力'!C40</f>
      </c>
      <c r="D94" s="295">
        <f>'通過記録入力'!N40</f>
      </c>
      <c r="E94" s="282">
        <f>'通過記録入力'!E40</f>
        <v>0</v>
      </c>
      <c r="F94" s="283"/>
      <c r="G94" s="284">
        <f>IF('通過記録入力'!D40=0,"",'通過記録入力'!D40)</f>
      </c>
      <c r="H94" s="285"/>
    </row>
    <row r="95" spans="1:8" ht="13.5" hidden="1">
      <c r="A95" s="81">
        <f>'通過記録入力'!A41</f>
        <v>38</v>
      </c>
      <c r="B95" s="280">
        <f>'通過記録入力'!B41</f>
      </c>
      <c r="C95" s="281">
        <f>'通過記録入力'!C41</f>
      </c>
      <c r="D95" s="295">
        <f>'通過記録入力'!N41</f>
      </c>
      <c r="E95" s="282">
        <f>'通過記録入力'!E41</f>
        <v>0</v>
      </c>
      <c r="F95" s="283"/>
      <c r="G95" s="284">
        <f>IF('通過記録入力'!D41=0,"",'通過記録入力'!D41)</f>
      </c>
      <c r="H95" s="285"/>
    </row>
    <row r="96" spans="1:8" ht="13.5" hidden="1">
      <c r="A96" s="81">
        <f>'通過記録入力'!A42</f>
        <v>39</v>
      </c>
      <c r="B96" s="280">
        <f>'通過記録入力'!B42</f>
      </c>
      <c r="C96" s="281">
        <f>'通過記録入力'!C42</f>
      </c>
      <c r="D96" s="295">
        <f>'通過記録入力'!N42</f>
      </c>
      <c r="E96" s="282">
        <f>'通過記録入力'!E42</f>
        <v>0</v>
      </c>
      <c r="F96" s="283"/>
      <c r="G96" s="284">
        <f>IF('通過記録入力'!D42=0,"",'通過記録入力'!D42)</f>
      </c>
      <c r="H96" s="285"/>
    </row>
    <row r="97" spans="1:8" ht="14.25" hidden="1" thickBot="1">
      <c r="A97" s="81">
        <f>'通過記録入力'!A43</f>
        <v>40</v>
      </c>
      <c r="B97" s="286">
        <f>'通過記録入力'!B43</f>
      </c>
      <c r="C97" s="287">
        <f>'通過記録入力'!C43</f>
      </c>
      <c r="D97" s="300">
        <f>'通過記録入力'!N43</f>
      </c>
      <c r="E97" s="301">
        <f>'通過記録入力'!E43</f>
        <v>0</v>
      </c>
      <c r="F97" s="302"/>
      <c r="G97" s="291">
        <f>IF('通過記録入力'!D43=0,"",'通過記録入力'!D43)</f>
      </c>
      <c r="H97" s="292"/>
    </row>
    <row r="98" spans="1:8" ht="13.5" hidden="1">
      <c r="A98" s="81">
        <f>'通過記録入力'!A44</f>
        <v>41</v>
      </c>
      <c r="B98" s="293">
        <f>'通過記録入力'!B44</f>
      </c>
      <c r="C98" s="294">
        <f>'通過記録入力'!C44</f>
      </c>
      <c r="D98" s="295">
        <f>'通過記録入力'!N44</f>
      </c>
      <c r="E98" s="296">
        <f>'通過記録入力'!E44</f>
        <v>0</v>
      </c>
      <c r="F98" s="297"/>
      <c r="G98" s="298">
        <f>IF('通過記録入力'!D44=0,"",'通過記録入力'!D44)</f>
      </c>
      <c r="H98" s="299"/>
    </row>
    <row r="99" spans="1:8" ht="13.5" hidden="1">
      <c r="A99" s="81">
        <f>'通過記録入力'!A45</f>
        <v>42</v>
      </c>
      <c r="B99" s="280">
        <f>'通過記録入力'!B45</f>
      </c>
      <c r="C99" s="281">
        <f>'通過記録入力'!C45</f>
      </c>
      <c r="D99" s="295">
        <f>'通過記録入力'!N45</f>
      </c>
      <c r="E99" s="282">
        <f>'通過記録入力'!E45</f>
        <v>0</v>
      </c>
      <c r="F99" s="283"/>
      <c r="G99" s="284">
        <f>IF('通過記録入力'!D45=0,"",'通過記録入力'!D45)</f>
      </c>
      <c r="H99" s="285"/>
    </row>
    <row r="100" spans="1:8" ht="13.5" hidden="1">
      <c r="A100" s="81">
        <f>'通過記録入力'!A46</f>
        <v>43</v>
      </c>
      <c r="B100" s="280">
        <f>'通過記録入力'!B46</f>
      </c>
      <c r="C100" s="281">
        <f>'通過記録入力'!C46</f>
      </c>
      <c r="D100" s="295">
        <f>'通過記録入力'!N46</f>
      </c>
      <c r="E100" s="282">
        <f>'通過記録入力'!E46</f>
        <v>0</v>
      </c>
      <c r="F100" s="283"/>
      <c r="G100" s="284">
        <f>IF('通過記録入力'!D46=0,"",'通過記録入力'!D46)</f>
      </c>
      <c r="H100" s="285"/>
    </row>
    <row r="101" spans="1:8" ht="13.5" hidden="1">
      <c r="A101" s="81">
        <f>'通過記録入力'!A47</f>
        <v>44</v>
      </c>
      <c r="B101" s="280">
        <f>'通過記録入力'!B47</f>
      </c>
      <c r="C101" s="281">
        <f>'通過記録入力'!C47</f>
      </c>
      <c r="D101" s="295">
        <f>'通過記録入力'!N47</f>
      </c>
      <c r="E101" s="282">
        <f>'通過記録入力'!E47</f>
        <v>0</v>
      </c>
      <c r="F101" s="283"/>
      <c r="G101" s="284">
        <f>IF('通過記録入力'!D47=0,"",'通過記録入力'!D47)</f>
      </c>
      <c r="H101" s="285"/>
    </row>
    <row r="102" spans="1:8" ht="14.25" hidden="1" thickBot="1">
      <c r="A102" s="81">
        <f>'通過記録入力'!A48</f>
        <v>45</v>
      </c>
      <c r="B102" s="286">
        <f>'通過記録入力'!B48</f>
      </c>
      <c r="C102" s="287">
        <f>'通過記録入力'!C48</f>
      </c>
      <c r="D102" s="300">
        <f>'通過記録入力'!N48</f>
      </c>
      <c r="E102" s="301">
        <f>'通過記録入力'!E48</f>
        <v>0</v>
      </c>
      <c r="F102" s="302"/>
      <c r="G102" s="291">
        <f>IF('通過記録入力'!D48=0,"",'通過記録入力'!D48)</f>
      </c>
      <c r="H102" s="292"/>
    </row>
    <row r="103" spans="1:8" ht="13.5" hidden="1">
      <c r="A103" s="81">
        <f>'通過記録入力'!A49</f>
        <v>46</v>
      </c>
      <c r="B103" s="293">
        <f>'通過記録入力'!B49</f>
      </c>
      <c r="C103" s="294">
        <f>'通過記録入力'!C49</f>
      </c>
      <c r="D103" s="295">
        <f>'通過記録入力'!N49</f>
      </c>
      <c r="E103" s="303">
        <f>'通過記録入力'!E49</f>
        <v>0</v>
      </c>
      <c r="F103" s="304"/>
      <c r="G103" s="298">
        <f>IF('通過記録入力'!D49=0,"",'通過記録入力'!D49)</f>
      </c>
      <c r="H103" s="299"/>
    </row>
    <row r="104" spans="1:8" ht="13.5" hidden="1">
      <c r="A104" s="81">
        <f>'通過記録入力'!A50</f>
        <v>47</v>
      </c>
      <c r="B104" s="280">
        <f>'通過記録入力'!B50</f>
      </c>
      <c r="C104" s="281">
        <f>'通過記録入力'!C50</f>
      </c>
      <c r="D104" s="295">
        <f>'通過記録入力'!N50</f>
      </c>
      <c r="E104" s="282">
        <f>'通過記録入力'!E50</f>
        <v>0</v>
      </c>
      <c r="F104" s="283"/>
      <c r="G104" s="284">
        <f>IF('通過記録入力'!D50=0,"",'通過記録入力'!D50)</f>
      </c>
      <c r="H104" s="285"/>
    </row>
    <row r="105" spans="1:8" ht="13.5" hidden="1">
      <c r="A105" s="81">
        <f>'通過記録入力'!A51</f>
        <v>48</v>
      </c>
      <c r="B105" s="280">
        <f>'通過記録入力'!B51</f>
      </c>
      <c r="C105" s="281">
        <f>'通過記録入力'!C51</f>
      </c>
      <c r="D105" s="295">
        <f>'通過記録入力'!N51</f>
      </c>
      <c r="E105" s="282">
        <f>'通過記録入力'!E51</f>
        <v>0</v>
      </c>
      <c r="F105" s="283"/>
      <c r="G105" s="284">
        <f>IF('通過記録入力'!D51=0,"",'通過記録入力'!D51)</f>
      </c>
      <c r="H105" s="285"/>
    </row>
    <row r="106" spans="1:8" ht="13.5" hidden="1">
      <c r="A106" s="81">
        <f>'通過記録入力'!A52</f>
        <v>49</v>
      </c>
      <c r="B106" s="280">
        <f>'通過記録入力'!B52</f>
      </c>
      <c r="C106" s="281">
        <f>'通過記録入力'!C52</f>
      </c>
      <c r="D106" s="295">
        <f>'通過記録入力'!N52</f>
      </c>
      <c r="E106" s="282">
        <f>'通過記録入力'!E52</f>
        <v>0</v>
      </c>
      <c r="F106" s="283"/>
      <c r="G106" s="284">
        <f>IF('通過記録入力'!D52=0,"",'通過記録入力'!D52)</f>
      </c>
      <c r="H106" s="285"/>
    </row>
    <row r="107" spans="1:8" ht="14.25" hidden="1" thickBot="1">
      <c r="A107" s="81">
        <f>'通過記録入力'!A53</f>
        <v>50</v>
      </c>
      <c r="B107" s="286">
        <f>'通過記録入力'!B53</f>
      </c>
      <c r="C107" s="287">
        <f>'通過記録入力'!C53</f>
      </c>
      <c r="D107" s="300">
        <f>'通過記録入力'!N53</f>
      </c>
      <c r="E107" s="301">
        <f>'通過記録入力'!E53</f>
        <v>0</v>
      </c>
      <c r="F107" s="302"/>
      <c r="G107" s="291">
        <f>IF('通過記録入力'!D53=0,"",'通過記録入力'!D53)</f>
      </c>
      <c r="H107" s="292"/>
    </row>
  </sheetData>
  <sheetProtection/>
  <mergeCells count="12">
    <mergeCell ref="B56:H56"/>
    <mergeCell ref="B57:C57"/>
    <mergeCell ref="E57:F57"/>
    <mergeCell ref="G57:H57"/>
    <mergeCell ref="E1:H1"/>
    <mergeCell ref="J7:J12"/>
    <mergeCell ref="J3:J4"/>
    <mergeCell ref="J15:J16"/>
    <mergeCell ref="E2:F2"/>
    <mergeCell ref="G2:H2"/>
    <mergeCell ref="B1:D1"/>
    <mergeCell ref="B2:C2"/>
  </mergeCells>
  <dataValidations count="1">
    <dataValidation allowBlank="1" showInputMessage="1" showErrorMessage="1" errorTitle="注意！" error="このセルの内容は変更できません。" sqref="E1 D2:D55 A1:B65536 C58:C65536 C3:C55 H3:H55 G93 G2:G55 F3:F55 D57:E65536 F59:F65536 G57:G92 G108:H65536 G94:G107 E2:E55 I1:I65536 K1:IV65536 J5:J7 J1:J3 J13:J15 J17:J65536"/>
  </dataValidations>
  <printOptions horizontalCentered="1"/>
  <pageMargins left="0.3937007874015748" right="0.3937007874015748" top="0.3937007874015748" bottom="0.3937007874015748" header="0" footer="0"/>
  <pageSetup orientation="portrait" paperSize="9" scale="89" r:id="rId2"/>
  <drawing r:id="rId1"/>
</worksheet>
</file>

<file path=xl/worksheets/sheet6.xml><?xml version="1.0" encoding="utf-8"?>
<worksheet xmlns="http://schemas.openxmlformats.org/spreadsheetml/2006/main" xmlns:r="http://schemas.openxmlformats.org/officeDocument/2006/relationships">
  <sheetPr codeName="Sheet18"/>
  <dimension ref="A1:J107"/>
  <sheetViews>
    <sheetView showZeros="0" zoomScalePageLayoutView="0" workbookViewId="0" topLeftCell="A1">
      <selection activeCell="A1" sqref="A1"/>
    </sheetView>
  </sheetViews>
  <sheetFormatPr defaultColWidth="10.59765625" defaultRowHeight="15"/>
  <cols>
    <col min="1" max="1" width="0.796875" style="80" customWidth="1"/>
    <col min="2" max="2" width="4.59765625" style="80" customWidth="1"/>
    <col min="3" max="3" width="10.59765625" style="80" customWidth="1"/>
    <col min="4" max="4" width="20.59765625" style="80" customWidth="1"/>
    <col min="5" max="5" width="12.59765625" style="80" customWidth="1"/>
    <col min="6" max="6" width="6.59765625" style="100" bestFit="1" customWidth="1"/>
    <col min="7" max="7" width="12.59765625" style="80" customWidth="1"/>
    <col min="8" max="8" width="6.59765625" style="100" bestFit="1" customWidth="1"/>
    <col min="9" max="9" width="1.59765625" style="80" customWidth="1"/>
    <col min="10" max="10" width="18.296875" style="80" customWidth="1"/>
    <col min="11" max="16384" width="10.59765625" style="80" customWidth="1"/>
  </cols>
  <sheetData>
    <row r="1" spans="1:8" ht="21" thickBot="1">
      <c r="A1" s="82"/>
      <c r="B1" s="530" t="s">
        <v>1085</v>
      </c>
      <c r="C1" s="530"/>
      <c r="D1" s="530"/>
      <c r="E1" s="534">
        <f>'参加ﾁｰﾑ一覧表'!$G$2</f>
        <v>0</v>
      </c>
      <c r="F1" s="534"/>
      <c r="G1" s="534"/>
      <c r="H1" s="534"/>
    </row>
    <row r="2" spans="2:10" s="149" customFormat="1" ht="24" customHeight="1" thickBot="1">
      <c r="B2" s="535" t="s">
        <v>905</v>
      </c>
      <c r="C2" s="536"/>
      <c r="D2" s="372" t="s">
        <v>734</v>
      </c>
      <c r="E2" s="535" t="s">
        <v>293</v>
      </c>
      <c r="F2" s="536"/>
      <c r="G2" s="535" t="s">
        <v>294</v>
      </c>
      <c r="H2" s="536"/>
      <c r="J2" s="148" t="s">
        <v>908</v>
      </c>
    </row>
    <row r="3" spans="1:10" s="208" customFormat="1" ht="18" customHeight="1" thickTop="1">
      <c r="A3" s="208">
        <v>1</v>
      </c>
      <c r="B3" s="237" t="s">
        <v>1187</v>
      </c>
      <c r="C3" s="215" t="s">
        <v>1187</v>
      </c>
      <c r="D3" s="227" t="s">
        <v>1187</v>
      </c>
      <c r="E3" s="217">
        <v>0</v>
      </c>
      <c r="F3" s="250" t="s">
        <v>1187</v>
      </c>
      <c r="G3" s="217" t="s">
        <v>1187</v>
      </c>
      <c r="H3" s="246" t="s">
        <v>1187</v>
      </c>
      <c r="J3" s="521"/>
    </row>
    <row r="4" spans="1:10" s="208" customFormat="1" ht="18" customHeight="1" thickBot="1">
      <c r="A4" s="208">
        <v>2</v>
      </c>
      <c r="B4" s="238" t="s">
        <v>1187</v>
      </c>
      <c r="C4" s="219" t="s">
        <v>1187</v>
      </c>
      <c r="D4" s="227" t="s">
        <v>1187</v>
      </c>
      <c r="E4" s="222">
        <v>0</v>
      </c>
      <c r="F4" s="248" t="s">
        <v>1187</v>
      </c>
      <c r="G4" s="222" t="s">
        <v>1187</v>
      </c>
      <c r="H4" s="244" t="s">
        <v>1187</v>
      </c>
      <c r="J4" s="523"/>
    </row>
    <row r="5" spans="1:8" s="208" customFormat="1" ht="18" customHeight="1" thickBot="1">
      <c r="A5" s="208">
        <v>3</v>
      </c>
      <c r="B5" s="238" t="s">
        <v>1187</v>
      </c>
      <c r="C5" s="219" t="s">
        <v>1187</v>
      </c>
      <c r="D5" s="227" t="s">
        <v>1187</v>
      </c>
      <c r="E5" s="222">
        <v>0</v>
      </c>
      <c r="F5" s="248" t="s">
        <v>1187</v>
      </c>
      <c r="G5" s="222" t="s">
        <v>1187</v>
      </c>
      <c r="H5" s="244" t="s">
        <v>1187</v>
      </c>
    </row>
    <row r="6" spans="1:10" s="208" customFormat="1" ht="18" customHeight="1" thickBot="1">
      <c r="A6" s="208">
        <v>4</v>
      </c>
      <c r="B6" s="238" t="s">
        <v>1187</v>
      </c>
      <c r="C6" s="219" t="s">
        <v>1187</v>
      </c>
      <c r="D6" s="227" t="s">
        <v>1187</v>
      </c>
      <c r="E6" s="222">
        <v>0</v>
      </c>
      <c r="F6" s="248" t="s">
        <v>1187</v>
      </c>
      <c r="G6" s="222" t="s">
        <v>1187</v>
      </c>
      <c r="H6" s="244" t="s">
        <v>1187</v>
      </c>
      <c r="J6" s="434" t="s">
        <v>907</v>
      </c>
    </row>
    <row r="7" spans="1:10" s="208" customFormat="1" ht="18" customHeight="1" thickBot="1" thickTop="1">
      <c r="A7" s="208">
        <v>5</v>
      </c>
      <c r="B7" s="239" t="s">
        <v>1187</v>
      </c>
      <c r="C7" s="223" t="s">
        <v>1187</v>
      </c>
      <c r="D7" s="224" t="s">
        <v>1187</v>
      </c>
      <c r="E7" s="225">
        <v>0</v>
      </c>
      <c r="F7" s="249" t="s">
        <v>1187</v>
      </c>
      <c r="G7" s="225" t="s">
        <v>1187</v>
      </c>
      <c r="H7" s="245" t="s">
        <v>1187</v>
      </c>
      <c r="J7" s="537"/>
    </row>
    <row r="8" spans="1:10" s="208" customFormat="1" ht="18" customHeight="1">
      <c r="A8" s="208">
        <v>6</v>
      </c>
      <c r="B8" s="240" t="s">
        <v>1187</v>
      </c>
      <c r="C8" s="226" t="s">
        <v>1187</v>
      </c>
      <c r="D8" s="227" t="s">
        <v>1187</v>
      </c>
      <c r="E8" s="217">
        <v>0</v>
      </c>
      <c r="F8" s="250" t="s">
        <v>1187</v>
      </c>
      <c r="G8" s="217" t="s">
        <v>1187</v>
      </c>
      <c r="H8" s="246" t="s">
        <v>1187</v>
      </c>
      <c r="J8" s="538"/>
    </row>
    <row r="9" spans="1:10" s="208" customFormat="1" ht="18" customHeight="1">
      <c r="A9" s="208">
        <v>7</v>
      </c>
      <c r="B9" s="238" t="s">
        <v>1187</v>
      </c>
      <c r="C9" s="219" t="s">
        <v>1187</v>
      </c>
      <c r="D9" s="227" t="s">
        <v>1187</v>
      </c>
      <c r="E9" s="222">
        <v>0</v>
      </c>
      <c r="F9" s="248" t="s">
        <v>1187</v>
      </c>
      <c r="G9" s="222" t="s">
        <v>1187</v>
      </c>
      <c r="H9" s="244" t="s">
        <v>1187</v>
      </c>
      <c r="J9" s="538"/>
    </row>
    <row r="10" spans="1:10" s="208" customFormat="1" ht="18" customHeight="1">
      <c r="A10" s="208">
        <v>8</v>
      </c>
      <c r="B10" s="238" t="s">
        <v>1187</v>
      </c>
      <c r="C10" s="219" t="s">
        <v>1187</v>
      </c>
      <c r="D10" s="227" t="s">
        <v>1187</v>
      </c>
      <c r="E10" s="222">
        <v>0</v>
      </c>
      <c r="F10" s="248" t="s">
        <v>1187</v>
      </c>
      <c r="G10" s="222" t="s">
        <v>1187</v>
      </c>
      <c r="H10" s="244" t="s">
        <v>1187</v>
      </c>
      <c r="J10" s="538"/>
    </row>
    <row r="11" spans="1:10" s="208" customFormat="1" ht="18" customHeight="1">
      <c r="A11" s="208">
        <v>9</v>
      </c>
      <c r="B11" s="238" t="s">
        <v>1187</v>
      </c>
      <c r="C11" s="219" t="s">
        <v>1187</v>
      </c>
      <c r="D11" s="227" t="s">
        <v>1187</v>
      </c>
      <c r="E11" s="222">
        <v>0</v>
      </c>
      <c r="F11" s="248" t="s">
        <v>1187</v>
      </c>
      <c r="G11" s="222" t="s">
        <v>1187</v>
      </c>
      <c r="H11" s="244" t="s">
        <v>1187</v>
      </c>
      <c r="J11" s="538"/>
    </row>
    <row r="12" spans="1:10" s="208" customFormat="1" ht="18" customHeight="1" thickBot="1">
      <c r="A12" s="208">
        <v>10</v>
      </c>
      <c r="B12" s="239" t="s">
        <v>1187</v>
      </c>
      <c r="C12" s="223" t="s">
        <v>1187</v>
      </c>
      <c r="D12" s="224" t="s">
        <v>1187</v>
      </c>
      <c r="E12" s="225">
        <v>0</v>
      </c>
      <c r="F12" s="249" t="s">
        <v>1187</v>
      </c>
      <c r="G12" s="225" t="s">
        <v>1187</v>
      </c>
      <c r="H12" s="245" t="s">
        <v>1187</v>
      </c>
      <c r="J12" s="539"/>
    </row>
    <row r="13" spans="1:8" s="208" customFormat="1" ht="18" customHeight="1" thickBot="1">
      <c r="A13" s="208">
        <v>11</v>
      </c>
      <c r="B13" s="240" t="s">
        <v>1187</v>
      </c>
      <c r="C13" s="226" t="s">
        <v>1187</v>
      </c>
      <c r="D13" s="227" t="s">
        <v>1187</v>
      </c>
      <c r="E13" s="217">
        <v>0</v>
      </c>
      <c r="F13" s="250" t="s">
        <v>1187</v>
      </c>
      <c r="G13" s="217" t="s">
        <v>1187</v>
      </c>
      <c r="H13" s="246" t="s">
        <v>1187</v>
      </c>
    </row>
    <row r="14" spans="1:10" s="208" customFormat="1" ht="18" customHeight="1" thickBot="1">
      <c r="A14" s="208">
        <v>12</v>
      </c>
      <c r="B14" s="238" t="s">
        <v>1187</v>
      </c>
      <c r="C14" s="219" t="s">
        <v>1187</v>
      </c>
      <c r="D14" s="227" t="s">
        <v>1187</v>
      </c>
      <c r="E14" s="222">
        <v>0</v>
      </c>
      <c r="F14" s="248" t="s">
        <v>1187</v>
      </c>
      <c r="G14" s="222" t="s">
        <v>1187</v>
      </c>
      <c r="H14" s="244" t="s">
        <v>1187</v>
      </c>
      <c r="J14" s="434" t="s">
        <v>476</v>
      </c>
    </row>
    <row r="15" spans="1:10" s="208" customFormat="1" ht="18" customHeight="1" thickTop="1">
      <c r="A15" s="208">
        <v>13</v>
      </c>
      <c r="B15" s="238" t="s">
        <v>1187</v>
      </c>
      <c r="C15" s="219" t="s">
        <v>1187</v>
      </c>
      <c r="D15" s="227" t="s">
        <v>1187</v>
      </c>
      <c r="E15" s="222">
        <v>0</v>
      </c>
      <c r="F15" s="248" t="s">
        <v>1187</v>
      </c>
      <c r="G15" s="222" t="s">
        <v>1187</v>
      </c>
      <c r="H15" s="244" t="s">
        <v>1187</v>
      </c>
      <c r="J15" s="524"/>
    </row>
    <row r="16" spans="1:10" s="208" customFormat="1" ht="18" customHeight="1" thickBot="1">
      <c r="A16" s="208">
        <v>14</v>
      </c>
      <c r="B16" s="238" t="s">
        <v>1187</v>
      </c>
      <c r="C16" s="219" t="s">
        <v>1187</v>
      </c>
      <c r="D16" s="227" t="s">
        <v>1187</v>
      </c>
      <c r="E16" s="222">
        <v>0</v>
      </c>
      <c r="F16" s="248" t="s">
        <v>1187</v>
      </c>
      <c r="G16" s="222" t="s">
        <v>1187</v>
      </c>
      <c r="H16" s="244" t="s">
        <v>1187</v>
      </c>
      <c r="J16" s="525"/>
    </row>
    <row r="17" spans="1:8" s="208" customFormat="1" ht="18" customHeight="1" thickBot="1">
      <c r="A17" s="208">
        <v>15</v>
      </c>
      <c r="B17" s="239" t="s">
        <v>1187</v>
      </c>
      <c r="C17" s="223" t="s">
        <v>1187</v>
      </c>
      <c r="D17" s="224" t="s">
        <v>1187</v>
      </c>
      <c r="E17" s="225">
        <v>0</v>
      </c>
      <c r="F17" s="249" t="s">
        <v>1187</v>
      </c>
      <c r="G17" s="225" t="s">
        <v>1187</v>
      </c>
      <c r="H17" s="245" t="s">
        <v>1187</v>
      </c>
    </row>
    <row r="18" spans="1:8" s="208" customFormat="1" ht="18" customHeight="1">
      <c r="A18" s="208">
        <v>16</v>
      </c>
      <c r="B18" s="240" t="s">
        <v>1187</v>
      </c>
      <c r="C18" s="226" t="s">
        <v>1187</v>
      </c>
      <c r="D18" s="227" t="s">
        <v>1187</v>
      </c>
      <c r="E18" s="217">
        <v>0</v>
      </c>
      <c r="F18" s="250" t="s">
        <v>1187</v>
      </c>
      <c r="G18" s="217" t="s">
        <v>1187</v>
      </c>
      <c r="H18" s="246" t="s">
        <v>1187</v>
      </c>
    </row>
    <row r="19" spans="1:8" s="208" customFormat="1" ht="18" customHeight="1">
      <c r="A19" s="208">
        <v>17</v>
      </c>
      <c r="B19" s="238" t="s">
        <v>1187</v>
      </c>
      <c r="C19" s="219" t="s">
        <v>1187</v>
      </c>
      <c r="D19" s="227" t="s">
        <v>1187</v>
      </c>
      <c r="E19" s="222">
        <v>0</v>
      </c>
      <c r="F19" s="248" t="s">
        <v>1187</v>
      </c>
      <c r="G19" s="222" t="s">
        <v>1187</v>
      </c>
      <c r="H19" s="244" t="s">
        <v>1187</v>
      </c>
    </row>
    <row r="20" spans="1:8" s="208" customFormat="1" ht="18" customHeight="1">
      <c r="A20" s="208">
        <v>18</v>
      </c>
      <c r="B20" s="238" t="s">
        <v>1187</v>
      </c>
      <c r="C20" s="219" t="s">
        <v>1187</v>
      </c>
      <c r="D20" s="227" t="s">
        <v>1187</v>
      </c>
      <c r="E20" s="222">
        <v>0</v>
      </c>
      <c r="F20" s="248" t="s">
        <v>1187</v>
      </c>
      <c r="G20" s="222" t="s">
        <v>1187</v>
      </c>
      <c r="H20" s="244" t="s">
        <v>1187</v>
      </c>
    </row>
    <row r="21" spans="1:8" s="208" customFormat="1" ht="18" customHeight="1">
      <c r="A21" s="208">
        <v>19</v>
      </c>
      <c r="B21" s="238" t="s">
        <v>1187</v>
      </c>
      <c r="C21" s="219" t="s">
        <v>1187</v>
      </c>
      <c r="D21" s="227" t="s">
        <v>1187</v>
      </c>
      <c r="E21" s="222">
        <v>0</v>
      </c>
      <c r="F21" s="248" t="s">
        <v>1187</v>
      </c>
      <c r="G21" s="222" t="s">
        <v>1187</v>
      </c>
      <c r="H21" s="244" t="s">
        <v>1187</v>
      </c>
    </row>
    <row r="22" spans="1:8" s="208" customFormat="1" ht="18" customHeight="1" thickBot="1">
      <c r="A22" s="208">
        <v>20</v>
      </c>
      <c r="B22" s="239" t="s">
        <v>1187</v>
      </c>
      <c r="C22" s="223" t="s">
        <v>1187</v>
      </c>
      <c r="D22" s="224" t="s">
        <v>1187</v>
      </c>
      <c r="E22" s="225">
        <v>0</v>
      </c>
      <c r="F22" s="249" t="s">
        <v>1187</v>
      </c>
      <c r="G22" s="225" t="s">
        <v>1187</v>
      </c>
      <c r="H22" s="245" t="s">
        <v>1187</v>
      </c>
    </row>
    <row r="23" spans="1:8" s="208" customFormat="1" ht="18" customHeight="1">
      <c r="A23" s="208">
        <v>21</v>
      </c>
      <c r="B23" s="240" t="s">
        <v>1187</v>
      </c>
      <c r="C23" s="226" t="s">
        <v>1187</v>
      </c>
      <c r="D23" s="227" t="s">
        <v>1187</v>
      </c>
      <c r="E23" s="217">
        <v>0</v>
      </c>
      <c r="F23" s="250" t="s">
        <v>1187</v>
      </c>
      <c r="G23" s="217" t="s">
        <v>1187</v>
      </c>
      <c r="H23" s="246" t="s">
        <v>1187</v>
      </c>
    </row>
    <row r="24" spans="1:8" s="208" customFormat="1" ht="18" customHeight="1">
      <c r="A24" s="208">
        <v>22</v>
      </c>
      <c r="B24" s="238" t="s">
        <v>1187</v>
      </c>
      <c r="C24" s="219" t="s">
        <v>1187</v>
      </c>
      <c r="D24" s="227" t="s">
        <v>1187</v>
      </c>
      <c r="E24" s="222">
        <v>0</v>
      </c>
      <c r="F24" s="248" t="s">
        <v>1187</v>
      </c>
      <c r="G24" s="222" t="s">
        <v>1187</v>
      </c>
      <c r="H24" s="244" t="s">
        <v>1187</v>
      </c>
    </row>
    <row r="25" spans="1:8" s="208" customFormat="1" ht="18" customHeight="1">
      <c r="A25" s="208">
        <v>23</v>
      </c>
      <c r="B25" s="238" t="s">
        <v>1187</v>
      </c>
      <c r="C25" s="219" t="s">
        <v>1187</v>
      </c>
      <c r="D25" s="227" t="s">
        <v>1187</v>
      </c>
      <c r="E25" s="222">
        <v>0</v>
      </c>
      <c r="F25" s="248" t="s">
        <v>1187</v>
      </c>
      <c r="G25" s="222" t="s">
        <v>1187</v>
      </c>
      <c r="H25" s="244" t="s">
        <v>1187</v>
      </c>
    </row>
    <row r="26" spans="1:8" s="208" customFormat="1" ht="18" customHeight="1">
      <c r="A26" s="208">
        <v>24</v>
      </c>
      <c r="B26" s="238" t="s">
        <v>1187</v>
      </c>
      <c r="C26" s="219" t="s">
        <v>1187</v>
      </c>
      <c r="D26" s="227" t="s">
        <v>1187</v>
      </c>
      <c r="E26" s="222">
        <v>0</v>
      </c>
      <c r="F26" s="248" t="s">
        <v>1187</v>
      </c>
      <c r="G26" s="222" t="s">
        <v>1187</v>
      </c>
      <c r="H26" s="244" t="s">
        <v>1187</v>
      </c>
    </row>
    <row r="27" spans="1:8" s="208" customFormat="1" ht="18" customHeight="1" thickBot="1">
      <c r="A27" s="208">
        <v>25</v>
      </c>
      <c r="B27" s="239" t="s">
        <v>1187</v>
      </c>
      <c r="C27" s="223" t="s">
        <v>1187</v>
      </c>
      <c r="D27" s="224" t="s">
        <v>1187</v>
      </c>
      <c r="E27" s="225">
        <v>0</v>
      </c>
      <c r="F27" s="249" t="s">
        <v>1187</v>
      </c>
      <c r="G27" s="225" t="s">
        <v>1187</v>
      </c>
      <c r="H27" s="245" t="s">
        <v>1187</v>
      </c>
    </row>
    <row r="28" spans="1:8" s="208" customFormat="1" ht="18" customHeight="1">
      <c r="A28" s="208">
        <v>26</v>
      </c>
      <c r="B28" s="240" t="s">
        <v>1187</v>
      </c>
      <c r="C28" s="226" t="s">
        <v>1187</v>
      </c>
      <c r="D28" s="227" t="s">
        <v>1187</v>
      </c>
      <c r="E28" s="217">
        <v>0</v>
      </c>
      <c r="F28" s="250" t="s">
        <v>1187</v>
      </c>
      <c r="G28" s="217" t="s">
        <v>1187</v>
      </c>
      <c r="H28" s="246" t="s">
        <v>1187</v>
      </c>
    </row>
    <row r="29" spans="1:8" s="208" customFormat="1" ht="18" customHeight="1">
      <c r="A29" s="208">
        <v>27</v>
      </c>
      <c r="B29" s="238" t="s">
        <v>1187</v>
      </c>
      <c r="C29" s="219" t="s">
        <v>1187</v>
      </c>
      <c r="D29" s="227" t="s">
        <v>1187</v>
      </c>
      <c r="E29" s="222">
        <v>0</v>
      </c>
      <c r="F29" s="248" t="s">
        <v>1187</v>
      </c>
      <c r="G29" s="222" t="s">
        <v>1187</v>
      </c>
      <c r="H29" s="244" t="s">
        <v>1187</v>
      </c>
    </row>
    <row r="30" spans="1:8" s="208" customFormat="1" ht="18" customHeight="1">
      <c r="A30" s="208">
        <v>28</v>
      </c>
      <c r="B30" s="238" t="s">
        <v>1187</v>
      </c>
      <c r="C30" s="219" t="s">
        <v>1187</v>
      </c>
      <c r="D30" s="227" t="s">
        <v>1187</v>
      </c>
      <c r="E30" s="222">
        <v>0</v>
      </c>
      <c r="F30" s="248" t="s">
        <v>1187</v>
      </c>
      <c r="G30" s="222" t="s">
        <v>1187</v>
      </c>
      <c r="H30" s="244" t="s">
        <v>1187</v>
      </c>
    </row>
    <row r="31" spans="1:8" s="208" customFormat="1" ht="18" customHeight="1">
      <c r="A31" s="208">
        <v>29</v>
      </c>
      <c r="B31" s="238" t="s">
        <v>1187</v>
      </c>
      <c r="C31" s="219" t="s">
        <v>1187</v>
      </c>
      <c r="D31" s="227" t="s">
        <v>1187</v>
      </c>
      <c r="E31" s="222">
        <v>0</v>
      </c>
      <c r="F31" s="248" t="s">
        <v>1187</v>
      </c>
      <c r="G31" s="222" t="s">
        <v>1187</v>
      </c>
      <c r="H31" s="244" t="s">
        <v>1187</v>
      </c>
    </row>
    <row r="32" spans="1:8" s="208" customFormat="1" ht="18" customHeight="1" thickBot="1">
      <c r="A32" s="208">
        <v>30</v>
      </c>
      <c r="B32" s="239" t="s">
        <v>1187</v>
      </c>
      <c r="C32" s="223" t="s">
        <v>1187</v>
      </c>
      <c r="D32" s="224" t="s">
        <v>1187</v>
      </c>
      <c r="E32" s="225">
        <v>0</v>
      </c>
      <c r="F32" s="249" t="s">
        <v>1187</v>
      </c>
      <c r="G32" s="225" t="s">
        <v>1187</v>
      </c>
      <c r="H32" s="245" t="s">
        <v>1187</v>
      </c>
    </row>
    <row r="33" spans="1:8" s="208" customFormat="1" ht="18" customHeight="1">
      <c r="A33" s="208">
        <v>31</v>
      </c>
      <c r="B33" s="240" t="s">
        <v>1187</v>
      </c>
      <c r="C33" s="226" t="s">
        <v>1187</v>
      </c>
      <c r="D33" s="227" t="s">
        <v>1187</v>
      </c>
      <c r="E33" s="217">
        <v>0</v>
      </c>
      <c r="F33" s="250" t="s">
        <v>1187</v>
      </c>
      <c r="G33" s="217" t="s">
        <v>1187</v>
      </c>
      <c r="H33" s="246" t="s">
        <v>1187</v>
      </c>
    </row>
    <row r="34" spans="1:8" s="208" customFormat="1" ht="18" customHeight="1">
      <c r="A34" s="208">
        <v>32</v>
      </c>
      <c r="B34" s="238" t="s">
        <v>1187</v>
      </c>
      <c r="C34" s="219" t="s">
        <v>1187</v>
      </c>
      <c r="D34" s="227" t="s">
        <v>1187</v>
      </c>
      <c r="E34" s="222">
        <v>0</v>
      </c>
      <c r="F34" s="248" t="s">
        <v>1187</v>
      </c>
      <c r="G34" s="222" t="s">
        <v>1187</v>
      </c>
      <c r="H34" s="244" t="s">
        <v>1187</v>
      </c>
    </row>
    <row r="35" spans="1:8" s="208" customFormat="1" ht="18" customHeight="1">
      <c r="A35" s="208">
        <v>33</v>
      </c>
      <c r="B35" s="238" t="s">
        <v>1187</v>
      </c>
      <c r="C35" s="219" t="s">
        <v>1187</v>
      </c>
      <c r="D35" s="227" t="s">
        <v>1187</v>
      </c>
      <c r="E35" s="222">
        <v>0</v>
      </c>
      <c r="F35" s="248" t="s">
        <v>1187</v>
      </c>
      <c r="G35" s="222" t="s">
        <v>1187</v>
      </c>
      <c r="H35" s="244" t="s">
        <v>1187</v>
      </c>
    </row>
    <row r="36" spans="1:8" s="208" customFormat="1" ht="18" customHeight="1">
      <c r="A36" s="208">
        <v>34</v>
      </c>
      <c r="B36" s="238" t="s">
        <v>1187</v>
      </c>
      <c r="C36" s="219" t="s">
        <v>1187</v>
      </c>
      <c r="D36" s="227" t="s">
        <v>1187</v>
      </c>
      <c r="E36" s="222">
        <v>0</v>
      </c>
      <c r="F36" s="248" t="s">
        <v>1187</v>
      </c>
      <c r="G36" s="222" t="s">
        <v>1187</v>
      </c>
      <c r="H36" s="244" t="s">
        <v>1187</v>
      </c>
    </row>
    <row r="37" spans="1:8" s="208" customFormat="1" ht="18" customHeight="1" thickBot="1">
      <c r="A37" s="208">
        <v>35</v>
      </c>
      <c r="B37" s="239" t="s">
        <v>1187</v>
      </c>
      <c r="C37" s="223" t="s">
        <v>1187</v>
      </c>
      <c r="D37" s="224" t="s">
        <v>1187</v>
      </c>
      <c r="E37" s="225">
        <v>0</v>
      </c>
      <c r="F37" s="249" t="s">
        <v>1187</v>
      </c>
      <c r="G37" s="225" t="s">
        <v>1187</v>
      </c>
      <c r="H37" s="245" t="s">
        <v>1187</v>
      </c>
    </row>
    <row r="38" spans="1:8" s="157" customFormat="1" ht="18" customHeight="1">
      <c r="A38" s="208">
        <v>36</v>
      </c>
      <c r="B38" s="240" t="s">
        <v>1187</v>
      </c>
      <c r="C38" s="226" t="s">
        <v>1187</v>
      </c>
      <c r="D38" s="227" t="s">
        <v>1187</v>
      </c>
      <c r="E38" s="217">
        <v>0</v>
      </c>
      <c r="F38" s="250" t="s">
        <v>1187</v>
      </c>
      <c r="G38" s="217" t="s">
        <v>1187</v>
      </c>
      <c r="H38" s="246" t="s">
        <v>1187</v>
      </c>
    </row>
    <row r="39" spans="1:8" s="157" customFormat="1" ht="18" customHeight="1">
      <c r="A39" s="208">
        <v>37</v>
      </c>
      <c r="B39" s="238" t="s">
        <v>1187</v>
      </c>
      <c r="C39" s="219" t="s">
        <v>1187</v>
      </c>
      <c r="D39" s="227" t="s">
        <v>1187</v>
      </c>
      <c r="E39" s="222">
        <v>0</v>
      </c>
      <c r="F39" s="248" t="s">
        <v>1187</v>
      </c>
      <c r="G39" s="222" t="s">
        <v>1187</v>
      </c>
      <c r="H39" s="244" t="s">
        <v>1187</v>
      </c>
    </row>
    <row r="40" spans="1:8" s="157" customFormat="1" ht="18" customHeight="1">
      <c r="A40" s="208">
        <v>38</v>
      </c>
      <c r="B40" s="238" t="s">
        <v>1187</v>
      </c>
      <c r="C40" s="219" t="s">
        <v>1187</v>
      </c>
      <c r="D40" s="227" t="s">
        <v>1187</v>
      </c>
      <c r="E40" s="222">
        <v>0</v>
      </c>
      <c r="F40" s="248" t="s">
        <v>1187</v>
      </c>
      <c r="G40" s="222" t="s">
        <v>1187</v>
      </c>
      <c r="H40" s="244" t="s">
        <v>1187</v>
      </c>
    </row>
    <row r="41" spans="1:8" s="157" customFormat="1" ht="18" customHeight="1">
      <c r="A41" s="208">
        <v>39</v>
      </c>
      <c r="B41" s="238" t="s">
        <v>1187</v>
      </c>
      <c r="C41" s="219" t="s">
        <v>1187</v>
      </c>
      <c r="D41" s="227" t="s">
        <v>1187</v>
      </c>
      <c r="E41" s="222">
        <v>0</v>
      </c>
      <c r="F41" s="248" t="s">
        <v>1187</v>
      </c>
      <c r="G41" s="222" t="s">
        <v>1187</v>
      </c>
      <c r="H41" s="244" t="s">
        <v>1187</v>
      </c>
    </row>
    <row r="42" spans="1:8" s="157" customFormat="1" ht="18" customHeight="1" thickBot="1">
      <c r="A42" s="208">
        <v>40</v>
      </c>
      <c r="B42" s="239" t="s">
        <v>1187</v>
      </c>
      <c r="C42" s="223" t="s">
        <v>1187</v>
      </c>
      <c r="D42" s="224" t="s">
        <v>1187</v>
      </c>
      <c r="E42" s="225">
        <v>0</v>
      </c>
      <c r="F42" s="249" t="s">
        <v>1187</v>
      </c>
      <c r="G42" s="225" t="s">
        <v>1187</v>
      </c>
      <c r="H42" s="245" t="s">
        <v>1187</v>
      </c>
    </row>
    <row r="43" spans="1:8" s="157" customFormat="1" ht="18" customHeight="1">
      <c r="A43" s="208">
        <v>41</v>
      </c>
      <c r="B43" s="240" t="s">
        <v>1187</v>
      </c>
      <c r="C43" s="226" t="s">
        <v>1187</v>
      </c>
      <c r="D43" s="227" t="s">
        <v>1187</v>
      </c>
      <c r="E43" s="217">
        <v>0</v>
      </c>
      <c r="F43" s="250" t="s">
        <v>1187</v>
      </c>
      <c r="G43" s="217" t="s">
        <v>1187</v>
      </c>
      <c r="H43" s="246" t="s">
        <v>1187</v>
      </c>
    </row>
    <row r="44" spans="1:8" s="157" customFormat="1" ht="18" customHeight="1">
      <c r="A44" s="208">
        <v>42</v>
      </c>
      <c r="B44" s="238" t="s">
        <v>1187</v>
      </c>
      <c r="C44" s="219" t="s">
        <v>1187</v>
      </c>
      <c r="D44" s="227" t="s">
        <v>1187</v>
      </c>
      <c r="E44" s="222">
        <v>0</v>
      </c>
      <c r="F44" s="248" t="s">
        <v>1187</v>
      </c>
      <c r="G44" s="222" t="s">
        <v>1187</v>
      </c>
      <c r="H44" s="244" t="s">
        <v>1187</v>
      </c>
    </row>
    <row r="45" spans="1:8" s="157" customFormat="1" ht="18" customHeight="1">
      <c r="A45" s="208">
        <v>43</v>
      </c>
      <c r="B45" s="238" t="s">
        <v>1187</v>
      </c>
      <c r="C45" s="219" t="s">
        <v>1187</v>
      </c>
      <c r="D45" s="227" t="s">
        <v>1187</v>
      </c>
      <c r="E45" s="222">
        <v>0</v>
      </c>
      <c r="F45" s="248" t="s">
        <v>1187</v>
      </c>
      <c r="G45" s="222" t="s">
        <v>1187</v>
      </c>
      <c r="H45" s="244" t="s">
        <v>1187</v>
      </c>
    </row>
    <row r="46" spans="1:8" s="157" customFormat="1" ht="18" customHeight="1">
      <c r="A46" s="208">
        <v>44</v>
      </c>
      <c r="B46" s="238" t="s">
        <v>1187</v>
      </c>
      <c r="C46" s="219" t="s">
        <v>1187</v>
      </c>
      <c r="D46" s="227" t="s">
        <v>1187</v>
      </c>
      <c r="E46" s="222">
        <v>0</v>
      </c>
      <c r="F46" s="248" t="s">
        <v>1187</v>
      </c>
      <c r="G46" s="222" t="s">
        <v>1187</v>
      </c>
      <c r="H46" s="244" t="s">
        <v>1187</v>
      </c>
    </row>
    <row r="47" spans="1:8" s="157" customFormat="1" ht="18" customHeight="1" thickBot="1">
      <c r="A47" s="208">
        <v>45</v>
      </c>
      <c r="B47" s="239" t="s">
        <v>1187</v>
      </c>
      <c r="C47" s="223" t="s">
        <v>1187</v>
      </c>
      <c r="D47" s="224" t="s">
        <v>1187</v>
      </c>
      <c r="E47" s="225">
        <v>0</v>
      </c>
      <c r="F47" s="249" t="s">
        <v>1187</v>
      </c>
      <c r="G47" s="225" t="s">
        <v>1187</v>
      </c>
      <c r="H47" s="245" t="s">
        <v>1187</v>
      </c>
    </row>
    <row r="48" spans="1:8" s="157" customFormat="1" ht="18" customHeight="1">
      <c r="A48" s="208">
        <v>46</v>
      </c>
      <c r="B48" s="240" t="s">
        <v>1187</v>
      </c>
      <c r="C48" s="226" t="s">
        <v>1187</v>
      </c>
      <c r="D48" s="227" t="s">
        <v>1187</v>
      </c>
      <c r="E48" s="217">
        <v>0</v>
      </c>
      <c r="F48" s="250" t="s">
        <v>1187</v>
      </c>
      <c r="G48" s="217" t="s">
        <v>1187</v>
      </c>
      <c r="H48" s="246" t="s">
        <v>1187</v>
      </c>
    </row>
    <row r="49" spans="1:8" s="157" customFormat="1" ht="18" customHeight="1">
      <c r="A49" s="208">
        <v>47</v>
      </c>
      <c r="B49" s="238" t="s">
        <v>1187</v>
      </c>
      <c r="C49" s="219" t="s">
        <v>1187</v>
      </c>
      <c r="D49" s="227" t="s">
        <v>1187</v>
      </c>
      <c r="E49" s="222">
        <v>0</v>
      </c>
      <c r="F49" s="248" t="s">
        <v>1187</v>
      </c>
      <c r="G49" s="222" t="s">
        <v>1187</v>
      </c>
      <c r="H49" s="244" t="s">
        <v>1187</v>
      </c>
    </row>
    <row r="50" spans="1:8" s="157" customFormat="1" ht="18" customHeight="1">
      <c r="A50" s="208">
        <v>48</v>
      </c>
      <c r="B50" s="238" t="s">
        <v>1187</v>
      </c>
      <c r="C50" s="219" t="s">
        <v>1187</v>
      </c>
      <c r="D50" s="227" t="s">
        <v>1187</v>
      </c>
      <c r="E50" s="222">
        <v>0</v>
      </c>
      <c r="F50" s="248" t="s">
        <v>1187</v>
      </c>
      <c r="G50" s="222" t="s">
        <v>1187</v>
      </c>
      <c r="H50" s="244" t="s">
        <v>1187</v>
      </c>
    </row>
    <row r="51" spans="1:8" s="157" customFormat="1" ht="18" customHeight="1">
      <c r="A51" s="208">
        <v>49</v>
      </c>
      <c r="B51" s="238" t="s">
        <v>1187</v>
      </c>
      <c r="C51" s="219" t="s">
        <v>1187</v>
      </c>
      <c r="D51" s="227" t="s">
        <v>1187</v>
      </c>
      <c r="E51" s="222">
        <v>0</v>
      </c>
      <c r="F51" s="248" t="s">
        <v>1187</v>
      </c>
      <c r="G51" s="222" t="s">
        <v>1187</v>
      </c>
      <c r="H51" s="244" t="s">
        <v>1187</v>
      </c>
    </row>
    <row r="52" spans="1:8" s="157" customFormat="1" ht="18" customHeight="1" thickBot="1">
      <c r="A52" s="208">
        <v>50</v>
      </c>
      <c r="B52" s="239" t="s">
        <v>1187</v>
      </c>
      <c r="C52" s="223" t="s">
        <v>1187</v>
      </c>
      <c r="D52" s="224" t="s">
        <v>1187</v>
      </c>
      <c r="E52" s="225">
        <v>0</v>
      </c>
      <c r="F52" s="249" t="s">
        <v>1187</v>
      </c>
      <c r="G52" s="225" t="s">
        <v>1187</v>
      </c>
      <c r="H52" s="245" t="s">
        <v>1187</v>
      </c>
    </row>
    <row r="56" spans="1:8" ht="21" hidden="1" thickBot="1">
      <c r="A56" s="82"/>
      <c r="B56" s="531" t="s">
        <v>497</v>
      </c>
      <c r="C56" s="531"/>
      <c r="D56" s="531"/>
      <c r="E56" s="531"/>
      <c r="F56" s="531"/>
      <c r="G56" s="531"/>
      <c r="H56" s="531"/>
    </row>
    <row r="57" spans="1:8" ht="14.25" hidden="1" thickBot="1">
      <c r="A57" s="82"/>
      <c r="B57" s="310" t="s">
        <v>463</v>
      </c>
      <c r="C57" s="311"/>
      <c r="D57" s="312" t="s">
        <v>793</v>
      </c>
      <c r="E57" s="313" t="s">
        <v>293</v>
      </c>
      <c r="F57" s="272"/>
      <c r="G57" s="313" t="s">
        <v>294</v>
      </c>
      <c r="H57" s="272"/>
    </row>
    <row r="58" spans="1:8" ht="14.25" hidden="1" thickTop="1">
      <c r="A58" s="80">
        <f>'通過記録入力'!A4</f>
        <v>1</v>
      </c>
      <c r="B58" s="273">
        <f>'通過記録入力'!B4</f>
      </c>
      <c r="C58" s="314">
        <f>'通過記録入力'!C4</f>
      </c>
      <c r="D58" s="315">
        <f>'通過記録入力'!O4</f>
      </c>
      <c r="E58" s="316">
        <f>'通過記録入力'!G4</f>
        <v>0</v>
      </c>
      <c r="F58" s="317">
        <f>IF('通過記録入力'!F4=0,"",'通過記録入力'!F4)</f>
      </c>
      <c r="G58" s="316">
        <f>'区間記録処理'!E4</f>
      </c>
      <c r="H58" s="318">
        <f>IF('区間記録処理'!F4=0,"",'区間記録処理'!F4)</f>
      </c>
    </row>
    <row r="59" spans="1:8" ht="13.5" hidden="1">
      <c r="A59" s="80">
        <f>'通過記録入力'!A5</f>
        <v>2</v>
      </c>
      <c r="B59" s="280">
        <f>'通過記録入力'!B5</f>
      </c>
      <c r="C59" s="319">
        <f>'通過記録入力'!C5</f>
      </c>
      <c r="D59" s="315">
        <f>'通過記録入力'!O5</f>
      </c>
      <c r="E59" s="320">
        <f>'通過記録入力'!G5</f>
        <v>0</v>
      </c>
      <c r="F59" s="321">
        <f>IF('通過記録入力'!F5=0,"",'通過記録入力'!F5)</f>
      </c>
      <c r="G59" s="320">
        <f>'区間記録処理'!E5</f>
      </c>
      <c r="H59" s="322">
        <f>IF('区間記録処理'!F5=0,"",'区間記録処理'!F5)</f>
      </c>
    </row>
    <row r="60" spans="1:8" ht="13.5" hidden="1">
      <c r="A60" s="80">
        <f>'通過記録入力'!A6</f>
        <v>3</v>
      </c>
      <c r="B60" s="280">
        <f>'通過記録入力'!B6</f>
      </c>
      <c r="C60" s="319">
        <f>'通過記録入力'!C6</f>
      </c>
      <c r="D60" s="315">
        <f>'通過記録入力'!O6</f>
      </c>
      <c r="E60" s="320">
        <f>'通過記録入力'!G6</f>
        <v>0</v>
      </c>
      <c r="F60" s="321">
        <f>IF('通過記録入力'!F6=0,"",'通過記録入力'!F6)</f>
      </c>
      <c r="G60" s="320">
        <f>'区間記録処理'!E6</f>
      </c>
      <c r="H60" s="322">
        <f>IF('区間記録処理'!F6=0,"",'区間記録処理'!F6)</f>
      </c>
    </row>
    <row r="61" spans="1:8" ht="13.5" hidden="1">
      <c r="A61" s="80">
        <f>'通過記録入力'!A7</f>
        <v>4</v>
      </c>
      <c r="B61" s="280">
        <f>'通過記録入力'!B7</f>
      </c>
      <c r="C61" s="319">
        <f>'通過記録入力'!C7</f>
      </c>
      <c r="D61" s="315">
        <f>'通過記録入力'!O7</f>
      </c>
      <c r="E61" s="320">
        <f>'通過記録入力'!G7</f>
        <v>0</v>
      </c>
      <c r="F61" s="321">
        <f>IF('通過記録入力'!F7=0,"",'通過記録入力'!F7)</f>
      </c>
      <c r="G61" s="320">
        <f>'区間記録処理'!E7</f>
      </c>
      <c r="H61" s="322">
        <f>IF('区間記録処理'!F7=0,"",'区間記録処理'!F7)</f>
      </c>
    </row>
    <row r="62" spans="1:8" ht="14.25" hidden="1" thickBot="1">
      <c r="A62" s="80">
        <f>'通過記録入力'!A8</f>
        <v>5</v>
      </c>
      <c r="B62" s="286">
        <f>'通過記録入力'!B8</f>
      </c>
      <c r="C62" s="323">
        <f>'通過記録入力'!C8</f>
      </c>
      <c r="D62" s="300">
        <f>'通過記録入力'!O8</f>
      </c>
      <c r="E62" s="324">
        <f>'通過記録入力'!G8</f>
        <v>0</v>
      </c>
      <c r="F62" s="325">
        <f>IF('通過記録入力'!F8=0,"",'通過記録入力'!F8)</f>
      </c>
      <c r="G62" s="324">
        <f>'区間記録処理'!E8</f>
      </c>
      <c r="H62" s="326">
        <f>IF('区間記録処理'!F8=0,"",'区間記録処理'!F8)</f>
      </c>
    </row>
    <row r="63" spans="1:8" ht="13.5" hidden="1">
      <c r="A63" s="80">
        <f>'通過記録入力'!A9</f>
        <v>6</v>
      </c>
      <c r="B63" s="293">
        <f>'通過記録入力'!B9</f>
      </c>
      <c r="C63" s="327">
        <f>'通過記録入力'!C9</f>
      </c>
      <c r="D63" s="315">
        <f>'通過記録入力'!O9</f>
      </c>
      <c r="E63" s="316">
        <f>'通過記録入力'!G9</f>
        <v>0</v>
      </c>
      <c r="F63" s="317">
        <f>IF('通過記録入力'!F9=0,"",'通過記録入力'!F9)</f>
      </c>
      <c r="G63" s="316">
        <f>'区間記録処理'!E9</f>
      </c>
      <c r="H63" s="318">
        <f>IF('区間記録処理'!F9=0,"",'区間記録処理'!F9)</f>
      </c>
    </row>
    <row r="64" spans="1:8" ht="13.5" hidden="1">
      <c r="A64" s="80">
        <f>'通過記録入力'!A10</f>
        <v>7</v>
      </c>
      <c r="B64" s="280">
        <f>'通過記録入力'!B10</f>
      </c>
      <c r="C64" s="319">
        <f>'通過記録入力'!C10</f>
      </c>
      <c r="D64" s="315">
        <f>'通過記録入力'!O10</f>
      </c>
      <c r="E64" s="320">
        <f>'通過記録入力'!G10</f>
        <v>0</v>
      </c>
      <c r="F64" s="321">
        <f>IF('通過記録入力'!F10=0,"",'通過記録入力'!F10)</f>
      </c>
      <c r="G64" s="320">
        <f>'区間記録処理'!E10</f>
      </c>
      <c r="H64" s="322">
        <f>IF('区間記録処理'!F10=0,"",'区間記録処理'!F10)</f>
      </c>
    </row>
    <row r="65" spans="1:8" ht="13.5" hidden="1">
      <c r="A65" s="80">
        <f>'通過記録入力'!A11</f>
        <v>8</v>
      </c>
      <c r="B65" s="280">
        <f>'通過記録入力'!B11</f>
      </c>
      <c r="C65" s="319">
        <f>'通過記録入力'!C11</f>
      </c>
      <c r="D65" s="315">
        <f>'通過記録入力'!O11</f>
      </c>
      <c r="E65" s="320">
        <f>'通過記録入力'!G11</f>
        <v>0</v>
      </c>
      <c r="F65" s="321">
        <f>IF('通過記録入力'!F11=0,"",'通過記録入力'!F11)</f>
      </c>
      <c r="G65" s="320">
        <f>'区間記録処理'!E11</f>
      </c>
      <c r="H65" s="322">
        <f>IF('区間記録処理'!F11=0,"",'区間記録処理'!F11)</f>
      </c>
    </row>
    <row r="66" spans="1:8" ht="13.5" hidden="1">
      <c r="A66" s="80">
        <f>'通過記録入力'!A12</f>
        <v>9</v>
      </c>
      <c r="B66" s="280">
        <f>'通過記録入力'!B12</f>
      </c>
      <c r="C66" s="319">
        <f>'通過記録入力'!C12</f>
      </c>
      <c r="D66" s="315">
        <f>'通過記録入力'!O12</f>
      </c>
      <c r="E66" s="320">
        <f>'通過記録入力'!G12</f>
        <v>0</v>
      </c>
      <c r="F66" s="321">
        <f>IF('通過記録入力'!F12=0,"",'通過記録入力'!F12)</f>
      </c>
      <c r="G66" s="320">
        <f>'区間記録処理'!E12</f>
      </c>
      <c r="H66" s="322">
        <f>IF('区間記録処理'!F12=0,"",'区間記録処理'!F12)</f>
      </c>
    </row>
    <row r="67" spans="1:8" ht="14.25" hidden="1" thickBot="1">
      <c r="A67" s="80">
        <f>'通過記録入力'!A13</f>
        <v>10</v>
      </c>
      <c r="B67" s="286">
        <f>'通過記録入力'!B13</f>
      </c>
      <c r="C67" s="323">
        <f>'通過記録入力'!C13</f>
      </c>
      <c r="D67" s="300">
        <f>'通過記録入力'!O13</f>
      </c>
      <c r="E67" s="324">
        <f>'通過記録入力'!G13</f>
        <v>0</v>
      </c>
      <c r="F67" s="325">
        <f>IF('通過記録入力'!F13=0,"",'通過記録入力'!F13)</f>
      </c>
      <c r="G67" s="324">
        <f>'区間記録処理'!E13</f>
      </c>
      <c r="H67" s="326">
        <f>IF('区間記録処理'!F13=0,"",'区間記録処理'!F13)</f>
      </c>
    </row>
    <row r="68" spans="1:8" ht="13.5" hidden="1">
      <c r="A68" s="80">
        <f>'通過記録入力'!A14</f>
        <v>11</v>
      </c>
      <c r="B68" s="293">
        <f>'通過記録入力'!B14</f>
      </c>
      <c r="C68" s="327">
        <f>'通過記録入力'!C14</f>
      </c>
      <c r="D68" s="315">
        <f>'通過記録入力'!O14</f>
      </c>
      <c r="E68" s="316">
        <f>'通過記録入力'!G14</f>
        <v>0</v>
      </c>
      <c r="F68" s="317">
        <f>IF('通過記録入力'!F14=0,"",'通過記録入力'!F14)</f>
      </c>
      <c r="G68" s="316">
        <f>'区間記録処理'!E14</f>
      </c>
      <c r="H68" s="318">
        <f>IF('区間記録処理'!F14=0,"",'区間記録処理'!F14)</f>
      </c>
    </row>
    <row r="69" spans="1:8" ht="13.5" hidden="1">
      <c r="A69" s="80">
        <f>'通過記録入力'!A15</f>
        <v>12</v>
      </c>
      <c r="B69" s="280">
        <f>'通過記録入力'!B15</f>
      </c>
      <c r="C69" s="319">
        <f>'通過記録入力'!C15</f>
      </c>
      <c r="D69" s="315">
        <f>'通過記録入力'!O15</f>
      </c>
      <c r="E69" s="320">
        <f>'通過記録入力'!G15</f>
        <v>0</v>
      </c>
      <c r="F69" s="321">
        <f>IF('通過記録入力'!F15=0,"",'通過記録入力'!F15)</f>
      </c>
      <c r="G69" s="320">
        <f>'区間記録処理'!E15</f>
      </c>
      <c r="H69" s="322">
        <f>IF('区間記録処理'!F15=0,"",'区間記録処理'!F15)</f>
      </c>
    </row>
    <row r="70" spans="1:8" ht="13.5" hidden="1">
      <c r="A70" s="80">
        <f>'通過記録入力'!A16</f>
        <v>13</v>
      </c>
      <c r="B70" s="280">
        <f>'通過記録入力'!B16</f>
      </c>
      <c r="C70" s="319">
        <f>'通過記録入力'!C16</f>
      </c>
      <c r="D70" s="315">
        <f>'通過記録入力'!O16</f>
      </c>
      <c r="E70" s="320">
        <f>'通過記録入力'!G16</f>
        <v>0</v>
      </c>
      <c r="F70" s="321">
        <f>IF('通過記録入力'!F16=0,"",'通過記録入力'!F16)</f>
      </c>
      <c r="G70" s="320">
        <f>'区間記録処理'!E16</f>
      </c>
      <c r="H70" s="322">
        <f>IF('区間記録処理'!F16=0,"",'区間記録処理'!F16)</f>
      </c>
    </row>
    <row r="71" spans="1:8" ht="13.5" hidden="1">
      <c r="A71" s="80">
        <f>'通過記録入力'!A17</f>
        <v>14</v>
      </c>
      <c r="B71" s="280">
        <f>'通過記録入力'!B17</f>
      </c>
      <c r="C71" s="319">
        <f>'通過記録入力'!C17</f>
      </c>
      <c r="D71" s="315">
        <f>'通過記録入力'!O17</f>
      </c>
      <c r="E71" s="320">
        <f>'通過記録入力'!G17</f>
        <v>0</v>
      </c>
      <c r="F71" s="321">
        <f>IF('通過記録入力'!F17=0,"",'通過記録入力'!F17)</f>
      </c>
      <c r="G71" s="320">
        <f>'区間記録処理'!E17</f>
      </c>
      <c r="H71" s="322">
        <f>IF('区間記録処理'!F17=0,"",'区間記録処理'!F17)</f>
      </c>
    </row>
    <row r="72" spans="1:8" ht="14.25" hidden="1" thickBot="1">
      <c r="A72" s="80">
        <f>'通過記録入力'!A18</f>
        <v>15</v>
      </c>
      <c r="B72" s="286">
        <f>'通過記録入力'!B18</f>
      </c>
      <c r="C72" s="323">
        <f>'通過記録入力'!C18</f>
      </c>
      <c r="D72" s="300">
        <f>'通過記録入力'!O18</f>
      </c>
      <c r="E72" s="324">
        <f>'通過記録入力'!G18</f>
        <v>0</v>
      </c>
      <c r="F72" s="325">
        <f>IF('通過記録入力'!F18=0,"",'通過記録入力'!F18)</f>
      </c>
      <c r="G72" s="324">
        <f>'区間記録処理'!E18</f>
      </c>
      <c r="H72" s="326">
        <f>IF('区間記録処理'!F18=0,"",'区間記録処理'!F18)</f>
      </c>
    </row>
    <row r="73" spans="1:8" ht="13.5" hidden="1">
      <c r="A73" s="80">
        <f>'通過記録入力'!A19</f>
        <v>16</v>
      </c>
      <c r="B73" s="293">
        <f>'通過記録入力'!B19</f>
      </c>
      <c r="C73" s="327">
        <f>'通過記録入力'!C19</f>
      </c>
      <c r="D73" s="315">
        <f>'通過記録入力'!O19</f>
      </c>
      <c r="E73" s="316">
        <f>'通過記録入力'!G19</f>
        <v>0</v>
      </c>
      <c r="F73" s="317">
        <f>IF('通過記録入力'!F19=0,"",'通過記録入力'!F19)</f>
      </c>
      <c r="G73" s="316">
        <f>'区間記録処理'!E19</f>
      </c>
      <c r="H73" s="318">
        <f>IF('区間記録処理'!F19=0,"",'区間記録処理'!F19)</f>
      </c>
    </row>
    <row r="74" spans="1:8" ht="13.5" hidden="1">
      <c r="A74" s="80">
        <f>'通過記録入力'!A20</f>
        <v>17</v>
      </c>
      <c r="B74" s="280">
        <f>'通過記録入力'!B20</f>
      </c>
      <c r="C74" s="319">
        <f>'通過記録入力'!C20</f>
      </c>
      <c r="D74" s="315">
        <f>'通過記録入力'!O20</f>
      </c>
      <c r="E74" s="320">
        <f>'通過記録入力'!G20</f>
        <v>0</v>
      </c>
      <c r="F74" s="321">
        <f>IF('通過記録入力'!F20=0,"",'通過記録入力'!F20)</f>
      </c>
      <c r="G74" s="320">
        <f>'区間記録処理'!E20</f>
      </c>
      <c r="H74" s="322">
        <f>IF('区間記録処理'!F20=0,"",'区間記録処理'!F20)</f>
      </c>
    </row>
    <row r="75" spans="1:8" ht="13.5" hidden="1">
      <c r="A75" s="80">
        <f>'通過記録入力'!A21</f>
        <v>18</v>
      </c>
      <c r="B75" s="280">
        <f>'通過記録入力'!B21</f>
      </c>
      <c r="C75" s="319">
        <f>'通過記録入力'!C21</f>
      </c>
      <c r="D75" s="315">
        <f>'通過記録入力'!O21</f>
      </c>
      <c r="E75" s="320">
        <f>'通過記録入力'!G21</f>
        <v>0</v>
      </c>
      <c r="F75" s="321">
        <f>IF('通過記録入力'!F21=0,"",'通過記録入力'!F21)</f>
      </c>
      <c r="G75" s="320">
        <f>'区間記録処理'!E21</f>
      </c>
      <c r="H75" s="322">
        <f>IF('区間記録処理'!F21=0,"",'区間記録処理'!F21)</f>
      </c>
    </row>
    <row r="76" spans="1:8" ht="13.5" hidden="1">
      <c r="A76" s="80">
        <f>'通過記録入力'!A22</f>
        <v>19</v>
      </c>
      <c r="B76" s="280">
        <f>'通過記録入力'!B22</f>
      </c>
      <c r="C76" s="319">
        <f>'通過記録入力'!C22</f>
      </c>
      <c r="D76" s="315">
        <f>'通過記録入力'!O22</f>
      </c>
      <c r="E76" s="320">
        <f>'通過記録入力'!G22</f>
        <v>0</v>
      </c>
      <c r="F76" s="321">
        <f>IF('通過記録入力'!F22=0,"",'通過記録入力'!F22)</f>
      </c>
      <c r="G76" s="320">
        <f>'区間記録処理'!E22</f>
      </c>
      <c r="H76" s="322">
        <f>IF('区間記録処理'!F22=0,"",'区間記録処理'!F22)</f>
      </c>
    </row>
    <row r="77" spans="1:8" ht="14.25" hidden="1" thickBot="1">
      <c r="A77" s="80">
        <f>'通過記録入力'!A23</f>
        <v>20</v>
      </c>
      <c r="B77" s="286">
        <f>'通過記録入力'!B23</f>
      </c>
      <c r="C77" s="323">
        <f>'通過記録入力'!C23</f>
      </c>
      <c r="D77" s="300">
        <f>'通過記録入力'!O23</f>
      </c>
      <c r="E77" s="324">
        <f>'通過記録入力'!G23</f>
        <v>0</v>
      </c>
      <c r="F77" s="325">
        <f>IF('通過記録入力'!F23=0,"",'通過記録入力'!F23)</f>
      </c>
      <c r="G77" s="324">
        <f>'区間記録処理'!E23</f>
      </c>
      <c r="H77" s="326">
        <f>IF('区間記録処理'!F23=0,"",'区間記録処理'!F23)</f>
      </c>
    </row>
    <row r="78" spans="1:8" ht="13.5" hidden="1">
      <c r="A78" s="80">
        <f>'通過記録入力'!A24</f>
        <v>21</v>
      </c>
      <c r="B78" s="293">
        <f>'通過記録入力'!B24</f>
      </c>
      <c r="C78" s="327">
        <f>'通過記録入力'!C24</f>
      </c>
      <c r="D78" s="315">
        <f>'通過記録入力'!O24</f>
      </c>
      <c r="E78" s="316">
        <f>'通過記録入力'!G24</f>
        <v>0</v>
      </c>
      <c r="F78" s="317">
        <f>IF('通過記録入力'!F24=0,"",'通過記録入力'!F24)</f>
      </c>
      <c r="G78" s="316">
        <f>'区間記録処理'!E24</f>
      </c>
      <c r="H78" s="318">
        <f>IF('区間記録処理'!F24=0,"",'区間記録処理'!F24)</f>
      </c>
    </row>
    <row r="79" spans="1:8" ht="13.5" hidden="1">
      <c r="A79" s="80">
        <f>'通過記録入力'!A25</f>
        <v>22</v>
      </c>
      <c r="B79" s="280">
        <f>'通過記録入力'!B25</f>
      </c>
      <c r="C79" s="319">
        <f>'通過記録入力'!C25</f>
      </c>
      <c r="D79" s="315">
        <f>'通過記録入力'!O25</f>
      </c>
      <c r="E79" s="320">
        <f>'通過記録入力'!G25</f>
        <v>0</v>
      </c>
      <c r="F79" s="321">
        <f>IF('通過記録入力'!F25=0,"",'通過記録入力'!F25)</f>
      </c>
      <c r="G79" s="320">
        <f>'区間記録処理'!E25</f>
      </c>
      <c r="H79" s="322">
        <f>IF('区間記録処理'!F25=0,"",'区間記録処理'!F25)</f>
      </c>
    </row>
    <row r="80" spans="1:8" ht="13.5" hidden="1">
      <c r="A80" s="80">
        <f>'通過記録入力'!A26</f>
        <v>23</v>
      </c>
      <c r="B80" s="280">
        <f>'通過記録入力'!B26</f>
      </c>
      <c r="C80" s="319">
        <f>'通過記録入力'!C26</f>
      </c>
      <c r="D80" s="315">
        <f>'通過記録入力'!O26</f>
      </c>
      <c r="E80" s="320">
        <f>'通過記録入力'!G26</f>
        <v>0</v>
      </c>
      <c r="F80" s="321">
        <f>IF('通過記録入力'!F26=0,"",'通過記録入力'!F26)</f>
      </c>
      <c r="G80" s="320">
        <f>'区間記録処理'!E26</f>
      </c>
      <c r="H80" s="322">
        <f>IF('区間記録処理'!F26=0,"",'区間記録処理'!F26)</f>
      </c>
    </row>
    <row r="81" spans="1:8" ht="13.5" hidden="1">
      <c r="A81" s="80">
        <f>'通過記録入力'!A27</f>
        <v>24</v>
      </c>
      <c r="B81" s="280">
        <f>'通過記録入力'!B27</f>
      </c>
      <c r="C81" s="319">
        <f>'通過記録入力'!C27</f>
      </c>
      <c r="D81" s="315">
        <f>'通過記録入力'!O27</f>
      </c>
      <c r="E81" s="320">
        <f>'通過記録入力'!G27</f>
        <v>0</v>
      </c>
      <c r="F81" s="321">
        <f>IF('通過記録入力'!F27=0,"",'通過記録入力'!F27)</f>
      </c>
      <c r="G81" s="320">
        <f>'区間記録処理'!E27</f>
      </c>
      <c r="H81" s="322">
        <f>IF('区間記録処理'!F27=0,"",'区間記録処理'!F27)</f>
      </c>
    </row>
    <row r="82" spans="1:8" ht="14.25" hidden="1" thickBot="1">
      <c r="A82" s="80">
        <f>'通過記録入力'!A28</f>
        <v>25</v>
      </c>
      <c r="B82" s="286">
        <f>'通過記録入力'!B28</f>
      </c>
      <c r="C82" s="323">
        <f>'通過記録入力'!C28</f>
      </c>
      <c r="D82" s="300">
        <f>'通過記録入力'!O28</f>
      </c>
      <c r="E82" s="324">
        <f>'通過記録入力'!G28</f>
        <v>0</v>
      </c>
      <c r="F82" s="325">
        <f>IF('通過記録入力'!F28=0,"",'通過記録入力'!F28)</f>
      </c>
      <c r="G82" s="324">
        <f>'区間記録処理'!E28</f>
      </c>
      <c r="H82" s="326">
        <f>IF('区間記録処理'!F28=0,"",'区間記録処理'!F28)</f>
      </c>
    </row>
    <row r="83" spans="1:8" ht="13.5" hidden="1">
      <c r="A83" s="80">
        <f>'通過記録入力'!A29</f>
        <v>26</v>
      </c>
      <c r="B83" s="293">
        <f>'通過記録入力'!B29</f>
      </c>
      <c r="C83" s="327">
        <f>'通過記録入力'!C29</f>
      </c>
      <c r="D83" s="315">
        <f>'通過記録入力'!O29</f>
      </c>
      <c r="E83" s="316">
        <f>'通過記録入力'!G29</f>
        <v>0</v>
      </c>
      <c r="F83" s="317">
        <f>IF('通過記録入力'!F29=0,"",'通過記録入力'!F29)</f>
      </c>
      <c r="G83" s="316">
        <f>'区間記録処理'!E29</f>
      </c>
      <c r="H83" s="318">
        <f>IF('区間記録処理'!F29=0,"",'区間記録処理'!F29)</f>
      </c>
    </row>
    <row r="84" spans="1:8" ht="13.5" hidden="1">
      <c r="A84" s="80">
        <f>'通過記録入力'!A30</f>
        <v>27</v>
      </c>
      <c r="B84" s="280">
        <f>'通過記録入力'!B30</f>
      </c>
      <c r="C84" s="319">
        <f>'通過記録入力'!C30</f>
      </c>
      <c r="D84" s="315">
        <f>'通過記録入力'!O30</f>
      </c>
      <c r="E84" s="320">
        <f>'通過記録入力'!G30</f>
        <v>0</v>
      </c>
      <c r="F84" s="321">
        <f>IF('通過記録入力'!F30=0,"",'通過記録入力'!F30)</f>
      </c>
      <c r="G84" s="320">
        <f>'区間記録処理'!E30</f>
      </c>
      <c r="H84" s="322">
        <f>IF('区間記録処理'!F30=0,"",'区間記録処理'!F30)</f>
      </c>
    </row>
    <row r="85" spans="1:8" ht="13.5" hidden="1">
      <c r="A85" s="80">
        <f>'通過記録入力'!A31</f>
        <v>28</v>
      </c>
      <c r="B85" s="280">
        <f>'通過記録入力'!B31</f>
      </c>
      <c r="C85" s="319">
        <f>'通過記録入力'!C31</f>
      </c>
      <c r="D85" s="315">
        <f>'通過記録入力'!O31</f>
      </c>
      <c r="E85" s="320">
        <f>'通過記録入力'!G31</f>
        <v>0</v>
      </c>
      <c r="F85" s="321">
        <f>IF('通過記録入力'!F31=0,"",'通過記録入力'!F31)</f>
      </c>
      <c r="G85" s="320">
        <f>'区間記録処理'!E31</f>
      </c>
      <c r="H85" s="322">
        <f>IF('区間記録処理'!F31=0,"",'区間記録処理'!F31)</f>
      </c>
    </row>
    <row r="86" spans="1:8" ht="13.5" hidden="1">
      <c r="A86" s="80">
        <f>'通過記録入力'!A32</f>
        <v>29</v>
      </c>
      <c r="B86" s="280">
        <f>'通過記録入力'!B32</f>
      </c>
      <c r="C86" s="319">
        <f>'通過記録入力'!C32</f>
      </c>
      <c r="D86" s="315">
        <f>'通過記録入力'!O32</f>
      </c>
      <c r="E86" s="320">
        <f>'通過記録入力'!G32</f>
        <v>0</v>
      </c>
      <c r="F86" s="321">
        <f>IF('通過記録入力'!F32=0,"",'通過記録入力'!F32)</f>
      </c>
      <c r="G86" s="320">
        <f>'区間記録処理'!E32</f>
      </c>
      <c r="H86" s="322">
        <f>IF('区間記録処理'!F32=0,"",'区間記録処理'!F32)</f>
      </c>
    </row>
    <row r="87" spans="1:8" ht="14.25" hidden="1" thickBot="1">
      <c r="A87" s="80">
        <f>'通過記録入力'!A33</f>
        <v>30</v>
      </c>
      <c r="B87" s="286">
        <f>'通過記録入力'!B33</f>
      </c>
      <c r="C87" s="323">
        <f>'通過記録入力'!C33</f>
      </c>
      <c r="D87" s="300">
        <f>'通過記録入力'!O33</f>
      </c>
      <c r="E87" s="324">
        <f>'通過記録入力'!G33</f>
        <v>0</v>
      </c>
      <c r="F87" s="325">
        <f>IF('通過記録入力'!F33=0,"",'通過記録入力'!F33)</f>
      </c>
      <c r="G87" s="324">
        <f>'区間記録処理'!E33</f>
      </c>
      <c r="H87" s="326">
        <f>IF('区間記録処理'!F33=0,"",'区間記録処理'!F33)</f>
      </c>
    </row>
    <row r="88" spans="1:8" ht="13.5" hidden="1">
      <c r="A88" s="80">
        <f>'通過記録入力'!A34</f>
        <v>31</v>
      </c>
      <c r="B88" s="293">
        <f>'通過記録入力'!B34</f>
      </c>
      <c r="C88" s="327">
        <f>'通過記録入力'!C34</f>
      </c>
      <c r="D88" s="315">
        <f>'通過記録入力'!O34</f>
      </c>
      <c r="E88" s="316">
        <f>'通過記録入力'!G34</f>
        <v>0</v>
      </c>
      <c r="F88" s="317">
        <f>IF('通過記録入力'!F34=0,"",'通過記録入力'!F34)</f>
      </c>
      <c r="G88" s="316">
        <f>'区間記録処理'!E34</f>
      </c>
      <c r="H88" s="318">
        <f>IF('区間記録処理'!F34=0,"",'区間記録処理'!F34)</f>
      </c>
    </row>
    <row r="89" spans="1:8" ht="13.5" hidden="1">
      <c r="A89" s="80">
        <f>'通過記録入力'!A35</f>
        <v>32</v>
      </c>
      <c r="B89" s="280">
        <f>'通過記録入力'!B35</f>
      </c>
      <c r="C89" s="319">
        <f>'通過記録入力'!C35</f>
      </c>
      <c r="D89" s="315">
        <f>'通過記録入力'!O35</f>
      </c>
      <c r="E89" s="320">
        <f>'通過記録入力'!G35</f>
        <v>0</v>
      </c>
      <c r="F89" s="321">
        <f>IF('通過記録入力'!F35=0,"",'通過記録入力'!F35)</f>
      </c>
      <c r="G89" s="320">
        <f>'区間記録処理'!E35</f>
      </c>
      <c r="H89" s="322">
        <f>IF('区間記録処理'!F35=0,"",'区間記録処理'!F35)</f>
      </c>
    </row>
    <row r="90" spans="1:8" ht="13.5" hidden="1">
      <c r="A90" s="80">
        <f>'通過記録入力'!A36</f>
        <v>33</v>
      </c>
      <c r="B90" s="280">
        <f>'通過記録入力'!B36</f>
      </c>
      <c r="C90" s="319">
        <f>'通過記録入力'!C36</f>
      </c>
      <c r="D90" s="315">
        <f>'通過記録入力'!O36</f>
      </c>
      <c r="E90" s="320">
        <f>'通過記録入力'!G36</f>
        <v>0</v>
      </c>
      <c r="F90" s="321">
        <f>IF('通過記録入力'!F36=0,"",'通過記録入力'!F36)</f>
      </c>
      <c r="G90" s="320">
        <f>'区間記録処理'!E36</f>
      </c>
      <c r="H90" s="322">
        <f>IF('区間記録処理'!F36=0,"",'区間記録処理'!F36)</f>
      </c>
    </row>
    <row r="91" spans="1:8" ht="13.5" hidden="1">
      <c r="A91" s="80">
        <f>'通過記録入力'!A37</f>
        <v>34</v>
      </c>
      <c r="B91" s="280">
        <f>'通過記録入力'!B37</f>
      </c>
      <c r="C91" s="319">
        <f>'通過記録入力'!C37</f>
      </c>
      <c r="D91" s="315">
        <f>'通過記録入力'!O37</f>
      </c>
      <c r="E91" s="320">
        <f>'通過記録入力'!G37</f>
        <v>0</v>
      </c>
      <c r="F91" s="321">
        <f>IF('通過記録入力'!F37=0,"",'通過記録入力'!F37)</f>
      </c>
      <c r="G91" s="320">
        <f>'区間記録処理'!E37</f>
      </c>
      <c r="H91" s="322">
        <f>IF('区間記録処理'!F37=0,"",'区間記録処理'!F37)</f>
      </c>
    </row>
    <row r="92" spans="1:8" ht="14.25" hidden="1" thickBot="1">
      <c r="A92" s="80">
        <f>'通過記録入力'!A38</f>
        <v>35</v>
      </c>
      <c r="B92" s="286">
        <f>'通過記録入力'!B38</f>
      </c>
      <c r="C92" s="323">
        <f>'通過記録入力'!C38</f>
      </c>
      <c r="D92" s="300">
        <f>'通過記録入力'!O38</f>
      </c>
      <c r="E92" s="324">
        <f>'通過記録入力'!G38</f>
        <v>0</v>
      </c>
      <c r="F92" s="325">
        <f>IF('通過記録入力'!F38=0,"",'通過記録入力'!F38)</f>
      </c>
      <c r="G92" s="324">
        <f>'区間記録処理'!E38</f>
      </c>
      <c r="H92" s="326">
        <f>IF('区間記録処理'!F38=0,"",'区間記録処理'!F38)</f>
      </c>
    </row>
    <row r="93" spans="1:8" ht="13.5" hidden="1">
      <c r="A93" s="80">
        <f>'通過記録入力'!A39</f>
        <v>36</v>
      </c>
      <c r="B93" s="293">
        <f>'通過記録入力'!B39</f>
      </c>
      <c r="C93" s="327">
        <f>'通過記録入力'!C39</f>
      </c>
      <c r="D93" s="315">
        <f>'通過記録入力'!O39</f>
      </c>
      <c r="E93" s="316">
        <f>'通過記録入力'!G39</f>
        <v>0</v>
      </c>
      <c r="F93" s="317">
        <f>IF('通過記録入力'!F39=0,"",'通過記録入力'!F39)</f>
      </c>
      <c r="G93" s="316">
        <f>'区間記録処理'!E39</f>
      </c>
      <c r="H93" s="318">
        <f>IF('区間記録処理'!F39=0,"",'区間記録処理'!F39)</f>
      </c>
    </row>
    <row r="94" spans="1:8" ht="13.5" hidden="1">
      <c r="A94" s="80">
        <f>'通過記録入力'!A40</f>
        <v>37</v>
      </c>
      <c r="B94" s="280">
        <f>'通過記録入力'!B40</f>
      </c>
      <c r="C94" s="319">
        <f>'通過記録入力'!C40</f>
      </c>
      <c r="D94" s="315">
        <f>'通過記録入力'!O40</f>
      </c>
      <c r="E94" s="320">
        <f>'通過記録入力'!G40</f>
        <v>0</v>
      </c>
      <c r="F94" s="321">
        <f>IF('通過記録入力'!F40=0,"",'通過記録入力'!F40)</f>
      </c>
      <c r="G94" s="320">
        <f>'区間記録処理'!E40</f>
      </c>
      <c r="H94" s="322">
        <f>IF('区間記録処理'!F40=0,"",'区間記録処理'!F40)</f>
      </c>
    </row>
    <row r="95" spans="1:8" ht="13.5" hidden="1">
      <c r="A95" s="80">
        <f>'通過記録入力'!A41</f>
        <v>38</v>
      </c>
      <c r="B95" s="280">
        <f>'通過記録入力'!B41</f>
      </c>
      <c r="C95" s="319">
        <f>'通過記録入力'!C41</f>
      </c>
      <c r="D95" s="315">
        <f>'通過記録入力'!O35</f>
      </c>
      <c r="E95" s="320">
        <f>'通過記録入力'!G41</f>
        <v>0</v>
      </c>
      <c r="F95" s="321">
        <f>IF('通過記録入力'!F41=0,"",'通過記録入力'!F41)</f>
      </c>
      <c r="G95" s="320">
        <f>'区間記録処理'!E41</f>
      </c>
      <c r="H95" s="322">
        <f>IF('区間記録処理'!F41=0,"",'区間記録処理'!F41)</f>
      </c>
    </row>
    <row r="96" spans="1:8" ht="13.5" hidden="1">
      <c r="A96" s="80">
        <f>'通過記録入力'!A42</f>
        <v>39</v>
      </c>
      <c r="B96" s="280">
        <f>'通過記録入力'!B42</f>
      </c>
      <c r="C96" s="319">
        <f>'通過記録入力'!C42</f>
      </c>
      <c r="D96" s="315">
        <f>'通過記録入力'!O36</f>
      </c>
      <c r="E96" s="320">
        <f>'通過記録入力'!G42</f>
        <v>0</v>
      </c>
      <c r="F96" s="321">
        <f>IF('通過記録入力'!F42=0,"",'通過記録入力'!F42)</f>
      </c>
      <c r="G96" s="320">
        <f>'区間記録処理'!E42</f>
      </c>
      <c r="H96" s="322">
        <f>IF('区間記録処理'!F42=0,"",'区間記録処理'!F42)</f>
      </c>
    </row>
    <row r="97" spans="1:8" ht="14.25" hidden="1" thickBot="1">
      <c r="A97" s="80">
        <f>'通過記録入力'!A43</f>
        <v>40</v>
      </c>
      <c r="B97" s="286">
        <f>'通過記録入力'!B43</f>
      </c>
      <c r="C97" s="323">
        <f>'通過記録入力'!C43</f>
      </c>
      <c r="D97" s="300">
        <f>'通過記録入力'!O37</f>
      </c>
      <c r="E97" s="324">
        <f>'通過記録入力'!G43</f>
        <v>0</v>
      </c>
      <c r="F97" s="325">
        <f>IF('通過記録入力'!F43=0,"",'通過記録入力'!F43)</f>
      </c>
      <c r="G97" s="324">
        <f>'区間記録処理'!E43</f>
      </c>
      <c r="H97" s="326">
        <f>IF('区間記録処理'!F43=0,"",'区間記録処理'!F43)</f>
      </c>
    </row>
    <row r="98" spans="1:8" ht="13.5" hidden="1">
      <c r="A98" s="80">
        <f>'通過記録入力'!A44</f>
        <v>41</v>
      </c>
      <c r="B98" s="293">
        <f>'通過記録入力'!B44</f>
      </c>
      <c r="C98" s="327">
        <f>'通過記録入力'!C44</f>
      </c>
      <c r="D98" s="315">
        <f>'通過記録入力'!O38</f>
      </c>
      <c r="E98" s="316">
        <f>'通過記録入力'!G44</f>
        <v>0</v>
      </c>
      <c r="F98" s="317">
        <f>IF('通過記録入力'!F44=0,"",'通過記録入力'!F44)</f>
      </c>
      <c r="G98" s="316">
        <f>'区間記録処理'!E44</f>
      </c>
      <c r="H98" s="318">
        <f>IF('区間記録処理'!F44=0,"",'区間記録処理'!F44)</f>
      </c>
    </row>
    <row r="99" spans="1:8" ht="13.5" hidden="1">
      <c r="A99" s="80">
        <f>'通過記録入力'!A45</f>
        <v>42</v>
      </c>
      <c r="B99" s="280">
        <f>'通過記録入力'!B45</f>
      </c>
      <c r="C99" s="319">
        <f>'通過記録入力'!C45</f>
      </c>
      <c r="D99" s="315">
        <f>'通過記録入力'!O39</f>
      </c>
      <c r="E99" s="320">
        <f>'通過記録入力'!G45</f>
        <v>0</v>
      </c>
      <c r="F99" s="321">
        <f>IF('通過記録入力'!F45=0,"",'通過記録入力'!F45)</f>
      </c>
      <c r="G99" s="320">
        <f>'区間記録処理'!E45</f>
      </c>
      <c r="H99" s="322">
        <f>IF('区間記録処理'!F45=0,"",'区間記録処理'!F45)</f>
      </c>
    </row>
    <row r="100" spans="1:8" ht="13.5" hidden="1">
      <c r="A100" s="80">
        <f>'通過記録入力'!A46</f>
        <v>43</v>
      </c>
      <c r="B100" s="280">
        <f>'通過記録入力'!B46</f>
      </c>
      <c r="C100" s="319">
        <f>'通過記録入力'!C46</f>
      </c>
      <c r="D100" s="315">
        <f>'通過記録入力'!O40</f>
      </c>
      <c r="E100" s="320">
        <f>'通過記録入力'!G46</f>
        <v>0</v>
      </c>
      <c r="F100" s="321">
        <f>IF('通過記録入力'!F46=0,"",'通過記録入力'!F46)</f>
      </c>
      <c r="G100" s="320">
        <f>'区間記録処理'!E46</f>
      </c>
      <c r="H100" s="322">
        <f>IF('区間記録処理'!F46=0,"",'区間記録処理'!F46)</f>
      </c>
    </row>
    <row r="101" spans="1:8" ht="13.5" hidden="1">
      <c r="A101" s="80">
        <f>'通過記録入力'!A47</f>
        <v>44</v>
      </c>
      <c r="B101" s="280">
        <f>'通過記録入力'!B47</f>
      </c>
      <c r="C101" s="319">
        <f>'通過記録入力'!C47</f>
      </c>
      <c r="D101" s="315">
        <f>'通過記録入力'!O41</f>
      </c>
      <c r="E101" s="320">
        <f>'通過記録入力'!G47</f>
        <v>0</v>
      </c>
      <c r="F101" s="321">
        <f>IF('通過記録入力'!F47=0,"",'通過記録入力'!F47)</f>
      </c>
      <c r="G101" s="320">
        <f>'区間記録処理'!E47</f>
      </c>
      <c r="H101" s="322">
        <f>IF('区間記録処理'!F47=0,"",'区間記録処理'!F47)</f>
      </c>
    </row>
    <row r="102" spans="1:8" ht="14.25" hidden="1" thickBot="1">
      <c r="A102" s="80">
        <f>'通過記録入力'!A48</f>
        <v>45</v>
      </c>
      <c r="B102" s="286">
        <f>'通過記録入力'!B48</f>
      </c>
      <c r="C102" s="323">
        <f>'通過記録入力'!C48</f>
      </c>
      <c r="D102" s="300">
        <f>'通過記録入力'!O42</f>
      </c>
      <c r="E102" s="324">
        <f>'通過記録入力'!G48</f>
        <v>0</v>
      </c>
      <c r="F102" s="325">
        <f>IF('通過記録入力'!F48=0,"",'通過記録入力'!F48)</f>
      </c>
      <c r="G102" s="324">
        <f>'区間記録処理'!E48</f>
      </c>
      <c r="H102" s="326">
        <f>IF('区間記録処理'!F48=0,"",'区間記録処理'!F48)</f>
      </c>
    </row>
    <row r="103" spans="1:8" ht="13.5" hidden="1">
      <c r="A103" s="80">
        <f>'通過記録入力'!A49</f>
        <v>46</v>
      </c>
      <c r="B103" s="293">
        <f>'通過記録入力'!B49</f>
      </c>
      <c r="C103" s="327">
        <f>'通過記録入力'!C49</f>
      </c>
      <c r="D103" s="315">
        <f>'通過記録入力'!O43</f>
      </c>
      <c r="E103" s="316">
        <f>'通過記録入力'!G49</f>
        <v>0</v>
      </c>
      <c r="F103" s="317">
        <f>IF('通過記録入力'!F49=0,"",'通過記録入力'!F49)</f>
      </c>
      <c r="G103" s="316">
        <f>'区間記録処理'!E49</f>
      </c>
      <c r="H103" s="318">
        <f>IF('区間記録処理'!F49=0,"",'区間記録処理'!F49)</f>
      </c>
    </row>
    <row r="104" spans="1:8" ht="13.5" hidden="1">
      <c r="A104" s="80">
        <f>'通過記録入力'!A50</f>
        <v>47</v>
      </c>
      <c r="B104" s="280">
        <f>'通過記録入力'!B50</f>
      </c>
      <c r="C104" s="319">
        <f>'通過記録入力'!C50</f>
      </c>
      <c r="D104" s="315">
        <f>'通過記録入力'!O44</f>
      </c>
      <c r="E104" s="320">
        <f>'通過記録入力'!G50</f>
        <v>0</v>
      </c>
      <c r="F104" s="321">
        <f>IF('通過記録入力'!F50=0,"",'通過記録入力'!F50)</f>
      </c>
      <c r="G104" s="320">
        <f>'区間記録処理'!E50</f>
      </c>
      <c r="H104" s="322">
        <f>IF('区間記録処理'!F50=0,"",'区間記録処理'!F50)</f>
      </c>
    </row>
    <row r="105" spans="1:8" ht="13.5" hidden="1">
      <c r="A105" s="80">
        <f>'通過記録入力'!A51</f>
        <v>48</v>
      </c>
      <c r="B105" s="280">
        <f>'通過記録入力'!B51</f>
      </c>
      <c r="C105" s="319">
        <f>'通過記録入力'!C51</f>
      </c>
      <c r="D105" s="315">
        <f>'通過記録入力'!O45</f>
      </c>
      <c r="E105" s="320">
        <f>'通過記録入力'!G51</f>
        <v>0</v>
      </c>
      <c r="F105" s="321">
        <f>IF('通過記録入力'!F51=0,"",'通過記録入力'!F51)</f>
      </c>
      <c r="G105" s="320">
        <f>'区間記録処理'!E51</f>
      </c>
      <c r="H105" s="322">
        <f>IF('区間記録処理'!F51=0,"",'区間記録処理'!F51)</f>
      </c>
    </row>
    <row r="106" spans="1:8" ht="13.5" hidden="1">
      <c r="A106" s="80">
        <f>'通過記録入力'!A52</f>
        <v>49</v>
      </c>
      <c r="B106" s="280">
        <f>'通過記録入力'!B52</f>
      </c>
      <c r="C106" s="319">
        <f>'通過記録入力'!C52</f>
      </c>
      <c r="D106" s="315">
        <f>'通過記録入力'!O46</f>
      </c>
      <c r="E106" s="320">
        <f>'通過記録入力'!G52</f>
        <v>0</v>
      </c>
      <c r="F106" s="321">
        <f>IF('通過記録入力'!F52=0,"",'通過記録入力'!F52)</f>
      </c>
      <c r="G106" s="320">
        <f>'区間記録処理'!E52</f>
      </c>
      <c r="H106" s="322">
        <f>IF('区間記録処理'!F52=0,"",'区間記録処理'!F52)</f>
      </c>
    </row>
    <row r="107" spans="1:8" ht="14.25" hidden="1" thickBot="1">
      <c r="A107" s="80">
        <f>'通過記録入力'!A53</f>
        <v>50</v>
      </c>
      <c r="B107" s="286">
        <f>'通過記録入力'!B53</f>
      </c>
      <c r="C107" s="323">
        <f>'通過記録入力'!C53</f>
      </c>
      <c r="D107" s="300">
        <f>'通過記録入力'!O47</f>
      </c>
      <c r="E107" s="324">
        <f>'通過記録入力'!G53</f>
        <v>0</v>
      </c>
      <c r="F107" s="325">
        <f>IF('通過記録入力'!F53=0,"",'通過記録入力'!F53)</f>
      </c>
      <c r="G107" s="324">
        <f>'区間記録処理'!E53</f>
      </c>
      <c r="H107" s="326">
        <f>IF('区間記録処理'!F53=0,"",'区間記録処理'!F53)</f>
      </c>
    </row>
  </sheetData>
  <sheetProtection/>
  <mergeCells count="9">
    <mergeCell ref="B2:C2"/>
    <mergeCell ref="B1:D1"/>
    <mergeCell ref="B56:H56"/>
    <mergeCell ref="E2:F2"/>
    <mergeCell ref="G2:H2"/>
    <mergeCell ref="J15:J16"/>
    <mergeCell ref="J3:J4"/>
    <mergeCell ref="E1:H1"/>
    <mergeCell ref="J7:J12"/>
  </mergeCells>
  <dataValidations count="1">
    <dataValidation allowBlank="1" showInputMessage="1" showErrorMessage="1" errorTitle="注意！" error="このセルの内容は変更できません。" sqref="E1 C3:C55 H3:H55 A1:B65536 F3:F55 C57:H65536 D2:E55 J1:J3 G2:G55 I1:I65536 K1:IV65536 J17:J65536 J5:J7 J13:J15"/>
  </dataValidations>
  <printOptions horizontalCentered="1"/>
  <pageMargins left="0.3937007874015748" right="0.3937007874015748" top="0.3937007874015748" bottom="0.3937007874015748" header="0" footer="0"/>
  <pageSetup orientation="portrait" paperSize="9" scale="89"/>
  <drawing r:id="rId1"/>
</worksheet>
</file>

<file path=xl/worksheets/sheet7.xml><?xml version="1.0" encoding="utf-8"?>
<worksheet xmlns="http://schemas.openxmlformats.org/spreadsheetml/2006/main" xmlns:r="http://schemas.openxmlformats.org/officeDocument/2006/relationships">
  <sheetPr codeName="Sheet17"/>
  <dimension ref="A1:J107"/>
  <sheetViews>
    <sheetView showZeros="0" zoomScalePageLayoutView="0" workbookViewId="0" topLeftCell="A1">
      <selection activeCell="A1" sqref="A1"/>
    </sheetView>
  </sheetViews>
  <sheetFormatPr defaultColWidth="10.59765625" defaultRowHeight="15"/>
  <cols>
    <col min="1" max="1" width="0.796875" style="80" customWidth="1"/>
    <col min="2" max="2" width="4.59765625" style="80" customWidth="1"/>
    <col min="3" max="3" width="10.59765625" style="80" customWidth="1"/>
    <col min="4" max="4" width="20.59765625" style="80" customWidth="1"/>
    <col min="5" max="5" width="12.59765625" style="80" customWidth="1"/>
    <col min="6" max="6" width="6.59765625" style="100" bestFit="1" customWidth="1"/>
    <col min="7" max="7" width="12.59765625" style="80" customWidth="1"/>
    <col min="8" max="8" width="6.59765625" style="100" bestFit="1" customWidth="1"/>
    <col min="9" max="9" width="1.59765625" style="80" customWidth="1"/>
    <col min="10" max="10" width="18.296875" style="80" bestFit="1" customWidth="1"/>
    <col min="11" max="16384" width="10.59765625" style="80" customWidth="1"/>
  </cols>
  <sheetData>
    <row r="1" spans="2:8" ht="21" thickBot="1">
      <c r="B1" s="530" t="s">
        <v>1084</v>
      </c>
      <c r="C1" s="530"/>
      <c r="D1" s="530"/>
      <c r="E1" s="534">
        <f>'参加ﾁｰﾑ一覧表'!$G$2</f>
        <v>0</v>
      </c>
      <c r="F1" s="534"/>
      <c r="G1" s="534"/>
      <c r="H1" s="534"/>
    </row>
    <row r="2" spans="2:10" s="149" customFormat="1" ht="24" customHeight="1" thickBot="1">
      <c r="B2" s="535" t="s">
        <v>905</v>
      </c>
      <c r="C2" s="536"/>
      <c r="D2" s="372" t="s">
        <v>734</v>
      </c>
      <c r="E2" s="535" t="s">
        <v>293</v>
      </c>
      <c r="F2" s="536"/>
      <c r="G2" s="535" t="s">
        <v>294</v>
      </c>
      <c r="H2" s="536"/>
      <c r="J2" s="148" t="s">
        <v>977</v>
      </c>
    </row>
    <row r="3" spans="1:10" s="208" customFormat="1" ht="18" customHeight="1" thickTop="1">
      <c r="A3" s="208">
        <v>1</v>
      </c>
      <c r="B3" s="241" t="s">
        <v>1187</v>
      </c>
      <c r="C3" s="230" t="s">
        <v>1187</v>
      </c>
      <c r="D3" s="231" t="s">
        <v>1187</v>
      </c>
      <c r="E3" s="217">
        <v>0</v>
      </c>
      <c r="F3" s="247" t="s">
        <v>1187</v>
      </c>
      <c r="G3" s="218" t="s">
        <v>1187</v>
      </c>
      <c r="H3" s="243" t="s">
        <v>1187</v>
      </c>
      <c r="J3" s="521"/>
    </row>
    <row r="4" spans="1:10" s="208" customFormat="1" ht="18" customHeight="1" thickBot="1">
      <c r="A4" s="208">
        <v>2</v>
      </c>
      <c r="B4" s="238" t="s">
        <v>1187</v>
      </c>
      <c r="C4" s="219" t="s">
        <v>1187</v>
      </c>
      <c r="D4" s="220" t="s">
        <v>1187</v>
      </c>
      <c r="E4" s="222">
        <v>0</v>
      </c>
      <c r="F4" s="248" t="s">
        <v>1187</v>
      </c>
      <c r="G4" s="222" t="s">
        <v>1187</v>
      </c>
      <c r="H4" s="244" t="s">
        <v>1187</v>
      </c>
      <c r="J4" s="523"/>
    </row>
    <row r="5" spans="1:8" s="208" customFormat="1" ht="18" customHeight="1" thickBot="1">
      <c r="A5" s="208">
        <v>3</v>
      </c>
      <c r="B5" s="238" t="s">
        <v>1187</v>
      </c>
      <c r="C5" s="219" t="s">
        <v>1187</v>
      </c>
      <c r="D5" s="231" t="s">
        <v>1187</v>
      </c>
      <c r="E5" s="222">
        <v>0</v>
      </c>
      <c r="F5" s="248" t="s">
        <v>1187</v>
      </c>
      <c r="G5" s="222" t="s">
        <v>1187</v>
      </c>
      <c r="H5" s="244" t="s">
        <v>1187</v>
      </c>
    </row>
    <row r="6" spans="1:10" s="208" customFormat="1" ht="18" customHeight="1" thickBot="1">
      <c r="A6" s="157">
        <v>4</v>
      </c>
      <c r="B6" s="238" t="s">
        <v>1187</v>
      </c>
      <c r="C6" s="219" t="s">
        <v>1187</v>
      </c>
      <c r="D6" s="220" t="s">
        <v>1187</v>
      </c>
      <c r="E6" s="222">
        <v>0</v>
      </c>
      <c r="F6" s="248" t="s">
        <v>1187</v>
      </c>
      <c r="G6" s="222" t="s">
        <v>1187</v>
      </c>
      <c r="H6" s="244" t="s">
        <v>1187</v>
      </c>
      <c r="J6" s="434" t="s">
        <v>907</v>
      </c>
    </row>
    <row r="7" spans="1:10" s="208" customFormat="1" ht="18" customHeight="1" thickBot="1" thickTop="1">
      <c r="A7" s="157">
        <v>5</v>
      </c>
      <c r="B7" s="239" t="s">
        <v>1187</v>
      </c>
      <c r="C7" s="223" t="s">
        <v>1187</v>
      </c>
      <c r="D7" s="224" t="s">
        <v>1187</v>
      </c>
      <c r="E7" s="225">
        <v>0</v>
      </c>
      <c r="F7" s="249" t="s">
        <v>1187</v>
      </c>
      <c r="G7" s="225" t="s">
        <v>1187</v>
      </c>
      <c r="H7" s="245" t="s">
        <v>1187</v>
      </c>
      <c r="J7" s="537"/>
    </row>
    <row r="8" spans="1:10" s="208" customFormat="1" ht="18" customHeight="1">
      <c r="A8" s="208">
        <v>6</v>
      </c>
      <c r="B8" s="242" t="s">
        <v>1187</v>
      </c>
      <c r="C8" s="232" t="s">
        <v>1187</v>
      </c>
      <c r="D8" s="227" t="s">
        <v>1187</v>
      </c>
      <c r="E8" s="217">
        <v>0</v>
      </c>
      <c r="F8" s="250" t="s">
        <v>1187</v>
      </c>
      <c r="G8" s="217" t="s">
        <v>1187</v>
      </c>
      <c r="H8" s="246" t="s">
        <v>1187</v>
      </c>
      <c r="J8" s="538"/>
    </row>
    <row r="9" spans="1:10" s="208" customFormat="1" ht="18" customHeight="1">
      <c r="A9" s="208">
        <v>7</v>
      </c>
      <c r="B9" s="238" t="s">
        <v>1187</v>
      </c>
      <c r="C9" s="219" t="s">
        <v>1187</v>
      </c>
      <c r="D9" s="231" t="s">
        <v>1187</v>
      </c>
      <c r="E9" s="222">
        <v>0</v>
      </c>
      <c r="F9" s="248" t="s">
        <v>1187</v>
      </c>
      <c r="G9" s="222" t="s">
        <v>1187</v>
      </c>
      <c r="H9" s="244" t="s">
        <v>1187</v>
      </c>
      <c r="J9" s="538"/>
    </row>
    <row r="10" spans="1:10" s="208" customFormat="1" ht="18" customHeight="1">
      <c r="A10" s="208">
        <v>8</v>
      </c>
      <c r="B10" s="238" t="s">
        <v>1187</v>
      </c>
      <c r="C10" s="219" t="s">
        <v>1187</v>
      </c>
      <c r="D10" s="220" t="s">
        <v>1187</v>
      </c>
      <c r="E10" s="222">
        <v>0</v>
      </c>
      <c r="F10" s="248" t="s">
        <v>1187</v>
      </c>
      <c r="G10" s="222" t="s">
        <v>1187</v>
      </c>
      <c r="H10" s="244" t="s">
        <v>1187</v>
      </c>
      <c r="J10" s="538"/>
    </row>
    <row r="11" spans="1:10" s="208" customFormat="1" ht="18" customHeight="1">
      <c r="A11" s="208">
        <v>9</v>
      </c>
      <c r="B11" s="238" t="s">
        <v>1187</v>
      </c>
      <c r="C11" s="219" t="s">
        <v>1187</v>
      </c>
      <c r="D11" s="231" t="s">
        <v>1187</v>
      </c>
      <c r="E11" s="222">
        <v>0</v>
      </c>
      <c r="F11" s="248" t="s">
        <v>1187</v>
      </c>
      <c r="G11" s="222" t="s">
        <v>1187</v>
      </c>
      <c r="H11" s="244" t="s">
        <v>1187</v>
      </c>
      <c r="J11" s="538"/>
    </row>
    <row r="12" spans="1:10" s="208" customFormat="1" ht="18" customHeight="1" thickBot="1">
      <c r="A12" s="157">
        <v>10</v>
      </c>
      <c r="B12" s="239" t="s">
        <v>1187</v>
      </c>
      <c r="C12" s="223" t="s">
        <v>1187</v>
      </c>
      <c r="D12" s="224" t="s">
        <v>1187</v>
      </c>
      <c r="E12" s="225">
        <v>0</v>
      </c>
      <c r="F12" s="249" t="s">
        <v>1187</v>
      </c>
      <c r="G12" s="225" t="s">
        <v>1187</v>
      </c>
      <c r="H12" s="245" t="s">
        <v>1187</v>
      </c>
      <c r="J12" s="539"/>
    </row>
    <row r="13" spans="1:8" s="208" customFormat="1" ht="18" customHeight="1" thickBot="1">
      <c r="A13" s="208">
        <v>11</v>
      </c>
      <c r="B13" s="242" t="s">
        <v>1187</v>
      </c>
      <c r="C13" s="232" t="s">
        <v>1187</v>
      </c>
      <c r="D13" s="231" t="s">
        <v>1187</v>
      </c>
      <c r="E13" s="217">
        <v>0</v>
      </c>
      <c r="F13" s="250" t="s">
        <v>1187</v>
      </c>
      <c r="G13" s="217" t="s">
        <v>1187</v>
      </c>
      <c r="H13" s="246" t="s">
        <v>1187</v>
      </c>
    </row>
    <row r="14" spans="1:10" s="208" customFormat="1" ht="18" customHeight="1" thickBot="1">
      <c r="A14" s="208">
        <v>12</v>
      </c>
      <c r="B14" s="238" t="s">
        <v>1187</v>
      </c>
      <c r="C14" s="219" t="s">
        <v>1187</v>
      </c>
      <c r="D14" s="220" t="s">
        <v>1187</v>
      </c>
      <c r="E14" s="222">
        <v>0</v>
      </c>
      <c r="F14" s="248" t="s">
        <v>1187</v>
      </c>
      <c r="G14" s="222" t="s">
        <v>1187</v>
      </c>
      <c r="H14" s="244" t="s">
        <v>1187</v>
      </c>
      <c r="J14" s="434" t="s">
        <v>476</v>
      </c>
    </row>
    <row r="15" spans="1:10" s="208" customFormat="1" ht="18" customHeight="1" thickTop="1">
      <c r="A15" s="157">
        <v>13</v>
      </c>
      <c r="B15" s="238" t="s">
        <v>1187</v>
      </c>
      <c r="C15" s="219" t="s">
        <v>1187</v>
      </c>
      <c r="D15" s="231" t="s">
        <v>1187</v>
      </c>
      <c r="E15" s="222">
        <v>0</v>
      </c>
      <c r="F15" s="248" t="s">
        <v>1187</v>
      </c>
      <c r="G15" s="222" t="s">
        <v>1187</v>
      </c>
      <c r="H15" s="244" t="s">
        <v>1187</v>
      </c>
      <c r="J15" s="524"/>
    </row>
    <row r="16" spans="1:10" s="208" customFormat="1" ht="18" customHeight="1" thickBot="1">
      <c r="A16" s="208">
        <v>14</v>
      </c>
      <c r="B16" s="238" t="s">
        <v>1187</v>
      </c>
      <c r="C16" s="219" t="s">
        <v>1187</v>
      </c>
      <c r="D16" s="220" t="s">
        <v>1187</v>
      </c>
      <c r="E16" s="222">
        <v>0</v>
      </c>
      <c r="F16" s="248" t="s">
        <v>1187</v>
      </c>
      <c r="G16" s="222" t="s">
        <v>1187</v>
      </c>
      <c r="H16" s="244" t="s">
        <v>1187</v>
      </c>
      <c r="J16" s="525"/>
    </row>
    <row r="17" spans="1:8" s="208" customFormat="1" ht="18" customHeight="1" thickBot="1">
      <c r="A17" s="208">
        <v>15</v>
      </c>
      <c r="B17" s="239" t="s">
        <v>1187</v>
      </c>
      <c r="C17" s="223" t="s">
        <v>1187</v>
      </c>
      <c r="D17" s="224" t="s">
        <v>1187</v>
      </c>
      <c r="E17" s="225">
        <v>0</v>
      </c>
      <c r="F17" s="249" t="s">
        <v>1187</v>
      </c>
      <c r="G17" s="225" t="s">
        <v>1187</v>
      </c>
      <c r="H17" s="245" t="s">
        <v>1187</v>
      </c>
    </row>
    <row r="18" spans="1:8" s="208" customFormat="1" ht="18" customHeight="1">
      <c r="A18" s="208">
        <v>16</v>
      </c>
      <c r="B18" s="242" t="s">
        <v>1187</v>
      </c>
      <c r="C18" s="232" t="s">
        <v>1187</v>
      </c>
      <c r="D18" s="227" t="s">
        <v>1187</v>
      </c>
      <c r="E18" s="217">
        <v>0</v>
      </c>
      <c r="F18" s="250" t="s">
        <v>1187</v>
      </c>
      <c r="G18" s="217" t="s">
        <v>1187</v>
      </c>
      <c r="H18" s="246" t="s">
        <v>1187</v>
      </c>
    </row>
    <row r="19" spans="1:8" s="208" customFormat="1" ht="18" customHeight="1">
      <c r="A19" s="208">
        <v>17</v>
      </c>
      <c r="B19" s="238" t="s">
        <v>1187</v>
      </c>
      <c r="C19" s="219" t="s">
        <v>1187</v>
      </c>
      <c r="D19" s="231" t="s">
        <v>1187</v>
      </c>
      <c r="E19" s="222">
        <v>0</v>
      </c>
      <c r="F19" s="248" t="s">
        <v>1187</v>
      </c>
      <c r="G19" s="222" t="s">
        <v>1187</v>
      </c>
      <c r="H19" s="244" t="s">
        <v>1187</v>
      </c>
    </row>
    <row r="20" spans="1:8" s="208" customFormat="1" ht="18" customHeight="1">
      <c r="A20" s="208">
        <v>18</v>
      </c>
      <c r="B20" s="238" t="s">
        <v>1187</v>
      </c>
      <c r="C20" s="219" t="s">
        <v>1187</v>
      </c>
      <c r="D20" s="220" t="s">
        <v>1187</v>
      </c>
      <c r="E20" s="222">
        <v>0</v>
      </c>
      <c r="F20" s="248" t="s">
        <v>1187</v>
      </c>
      <c r="G20" s="222" t="s">
        <v>1187</v>
      </c>
      <c r="H20" s="244" t="s">
        <v>1187</v>
      </c>
    </row>
    <row r="21" spans="1:8" s="208" customFormat="1" ht="18" customHeight="1">
      <c r="A21" s="157">
        <v>19</v>
      </c>
      <c r="B21" s="238" t="s">
        <v>1187</v>
      </c>
      <c r="C21" s="219" t="s">
        <v>1187</v>
      </c>
      <c r="D21" s="231" t="s">
        <v>1187</v>
      </c>
      <c r="E21" s="222">
        <v>0</v>
      </c>
      <c r="F21" s="248" t="s">
        <v>1187</v>
      </c>
      <c r="G21" s="222" t="s">
        <v>1187</v>
      </c>
      <c r="H21" s="244" t="s">
        <v>1187</v>
      </c>
    </row>
    <row r="22" spans="1:8" s="208" customFormat="1" ht="18" customHeight="1" thickBot="1">
      <c r="A22" s="208">
        <v>20</v>
      </c>
      <c r="B22" s="239" t="s">
        <v>1187</v>
      </c>
      <c r="C22" s="223" t="s">
        <v>1187</v>
      </c>
      <c r="D22" s="224" t="s">
        <v>1187</v>
      </c>
      <c r="E22" s="225">
        <v>0</v>
      </c>
      <c r="F22" s="249" t="s">
        <v>1187</v>
      </c>
      <c r="G22" s="225" t="s">
        <v>1187</v>
      </c>
      <c r="H22" s="245" t="s">
        <v>1187</v>
      </c>
    </row>
    <row r="23" spans="1:8" s="208" customFormat="1" ht="18" customHeight="1">
      <c r="A23" s="208">
        <v>21</v>
      </c>
      <c r="B23" s="242" t="s">
        <v>1187</v>
      </c>
      <c r="C23" s="232" t="s">
        <v>1187</v>
      </c>
      <c r="D23" s="231" t="s">
        <v>1187</v>
      </c>
      <c r="E23" s="217">
        <v>0</v>
      </c>
      <c r="F23" s="250" t="s">
        <v>1187</v>
      </c>
      <c r="G23" s="217" t="s">
        <v>1187</v>
      </c>
      <c r="H23" s="246" t="s">
        <v>1187</v>
      </c>
    </row>
    <row r="24" spans="1:8" s="208" customFormat="1" ht="18" customHeight="1">
      <c r="A24" s="157">
        <v>22</v>
      </c>
      <c r="B24" s="238" t="s">
        <v>1187</v>
      </c>
      <c r="C24" s="219" t="s">
        <v>1187</v>
      </c>
      <c r="D24" s="220" t="s">
        <v>1187</v>
      </c>
      <c r="E24" s="222">
        <v>0</v>
      </c>
      <c r="F24" s="248" t="s">
        <v>1187</v>
      </c>
      <c r="G24" s="222" t="s">
        <v>1187</v>
      </c>
      <c r="H24" s="244" t="s">
        <v>1187</v>
      </c>
    </row>
    <row r="25" spans="1:8" s="208" customFormat="1" ht="18" customHeight="1">
      <c r="A25" s="157">
        <v>23</v>
      </c>
      <c r="B25" s="238" t="s">
        <v>1187</v>
      </c>
      <c r="C25" s="219" t="s">
        <v>1187</v>
      </c>
      <c r="D25" s="231" t="s">
        <v>1187</v>
      </c>
      <c r="E25" s="222">
        <v>0</v>
      </c>
      <c r="F25" s="248" t="s">
        <v>1187</v>
      </c>
      <c r="G25" s="222" t="s">
        <v>1187</v>
      </c>
      <c r="H25" s="244" t="s">
        <v>1187</v>
      </c>
    </row>
    <row r="26" spans="1:8" s="208" customFormat="1" ht="18" customHeight="1">
      <c r="A26" s="208">
        <v>24</v>
      </c>
      <c r="B26" s="238" t="s">
        <v>1187</v>
      </c>
      <c r="C26" s="219" t="s">
        <v>1187</v>
      </c>
      <c r="D26" s="220" t="s">
        <v>1187</v>
      </c>
      <c r="E26" s="222">
        <v>0</v>
      </c>
      <c r="F26" s="248" t="s">
        <v>1187</v>
      </c>
      <c r="G26" s="222" t="s">
        <v>1187</v>
      </c>
      <c r="H26" s="244" t="s">
        <v>1187</v>
      </c>
    </row>
    <row r="27" spans="1:8" s="208" customFormat="1" ht="18" customHeight="1" thickBot="1">
      <c r="A27" s="208">
        <v>25</v>
      </c>
      <c r="B27" s="239" t="s">
        <v>1187</v>
      </c>
      <c r="C27" s="223" t="s">
        <v>1187</v>
      </c>
      <c r="D27" s="224" t="s">
        <v>1187</v>
      </c>
      <c r="E27" s="225">
        <v>0</v>
      </c>
      <c r="F27" s="249" t="s">
        <v>1187</v>
      </c>
      <c r="G27" s="225" t="s">
        <v>1187</v>
      </c>
      <c r="H27" s="245" t="s">
        <v>1187</v>
      </c>
    </row>
    <row r="28" spans="1:8" s="208" customFormat="1" ht="18" customHeight="1">
      <c r="A28" s="157">
        <v>26</v>
      </c>
      <c r="B28" s="242" t="s">
        <v>1187</v>
      </c>
      <c r="C28" s="232" t="s">
        <v>1187</v>
      </c>
      <c r="D28" s="227" t="s">
        <v>1187</v>
      </c>
      <c r="E28" s="217">
        <v>0</v>
      </c>
      <c r="F28" s="250" t="s">
        <v>1187</v>
      </c>
      <c r="G28" s="217" t="s">
        <v>1187</v>
      </c>
      <c r="H28" s="246" t="s">
        <v>1187</v>
      </c>
    </row>
    <row r="29" spans="1:8" s="208" customFormat="1" ht="18" customHeight="1">
      <c r="A29" s="208">
        <v>27</v>
      </c>
      <c r="B29" s="238" t="s">
        <v>1187</v>
      </c>
      <c r="C29" s="219" t="s">
        <v>1187</v>
      </c>
      <c r="D29" s="231" t="s">
        <v>1187</v>
      </c>
      <c r="E29" s="222">
        <v>0</v>
      </c>
      <c r="F29" s="248" t="s">
        <v>1187</v>
      </c>
      <c r="G29" s="222" t="s">
        <v>1187</v>
      </c>
      <c r="H29" s="244" t="s">
        <v>1187</v>
      </c>
    </row>
    <row r="30" spans="1:8" s="208" customFormat="1" ht="18" customHeight="1">
      <c r="A30" s="208">
        <v>28</v>
      </c>
      <c r="B30" s="238" t="s">
        <v>1187</v>
      </c>
      <c r="C30" s="219" t="s">
        <v>1187</v>
      </c>
      <c r="D30" s="220" t="s">
        <v>1187</v>
      </c>
      <c r="E30" s="222">
        <v>0</v>
      </c>
      <c r="F30" s="248" t="s">
        <v>1187</v>
      </c>
      <c r="G30" s="222" t="s">
        <v>1187</v>
      </c>
      <c r="H30" s="244" t="s">
        <v>1187</v>
      </c>
    </row>
    <row r="31" spans="1:8" s="208" customFormat="1" ht="18" customHeight="1">
      <c r="A31" s="208">
        <v>29</v>
      </c>
      <c r="B31" s="238" t="s">
        <v>1187</v>
      </c>
      <c r="C31" s="219" t="s">
        <v>1187</v>
      </c>
      <c r="D31" s="231" t="s">
        <v>1187</v>
      </c>
      <c r="E31" s="222">
        <v>0</v>
      </c>
      <c r="F31" s="248" t="s">
        <v>1187</v>
      </c>
      <c r="G31" s="222" t="s">
        <v>1187</v>
      </c>
      <c r="H31" s="244" t="s">
        <v>1187</v>
      </c>
    </row>
    <row r="32" spans="1:8" s="208" customFormat="1" ht="18" customHeight="1" thickBot="1">
      <c r="A32" s="157">
        <v>30</v>
      </c>
      <c r="B32" s="239" t="s">
        <v>1187</v>
      </c>
      <c r="C32" s="223" t="s">
        <v>1187</v>
      </c>
      <c r="D32" s="224" t="s">
        <v>1187</v>
      </c>
      <c r="E32" s="225">
        <v>0</v>
      </c>
      <c r="F32" s="249" t="s">
        <v>1187</v>
      </c>
      <c r="G32" s="225" t="s">
        <v>1187</v>
      </c>
      <c r="H32" s="245" t="s">
        <v>1187</v>
      </c>
    </row>
    <row r="33" spans="1:8" s="208" customFormat="1" ht="18" customHeight="1">
      <c r="A33" s="208">
        <v>31</v>
      </c>
      <c r="B33" s="242" t="s">
        <v>1187</v>
      </c>
      <c r="C33" s="232" t="s">
        <v>1187</v>
      </c>
      <c r="D33" s="231" t="s">
        <v>1187</v>
      </c>
      <c r="E33" s="217">
        <v>0</v>
      </c>
      <c r="F33" s="250" t="s">
        <v>1187</v>
      </c>
      <c r="G33" s="217" t="s">
        <v>1187</v>
      </c>
      <c r="H33" s="246" t="s">
        <v>1187</v>
      </c>
    </row>
    <row r="34" spans="1:8" s="208" customFormat="1" ht="18" customHeight="1">
      <c r="A34" s="157">
        <v>32</v>
      </c>
      <c r="B34" s="238" t="s">
        <v>1187</v>
      </c>
      <c r="C34" s="219" t="s">
        <v>1187</v>
      </c>
      <c r="D34" s="220" t="s">
        <v>1187</v>
      </c>
      <c r="E34" s="222">
        <v>0</v>
      </c>
      <c r="F34" s="248" t="s">
        <v>1187</v>
      </c>
      <c r="G34" s="222" t="s">
        <v>1187</v>
      </c>
      <c r="H34" s="244" t="s">
        <v>1187</v>
      </c>
    </row>
    <row r="35" spans="1:8" s="208" customFormat="1" ht="18" customHeight="1">
      <c r="A35" s="208">
        <v>33</v>
      </c>
      <c r="B35" s="238" t="s">
        <v>1187</v>
      </c>
      <c r="C35" s="219" t="s">
        <v>1187</v>
      </c>
      <c r="D35" s="231" t="s">
        <v>1187</v>
      </c>
      <c r="E35" s="222">
        <v>0</v>
      </c>
      <c r="F35" s="248" t="s">
        <v>1187</v>
      </c>
      <c r="G35" s="222" t="s">
        <v>1187</v>
      </c>
      <c r="H35" s="244" t="s">
        <v>1187</v>
      </c>
    </row>
    <row r="36" spans="1:8" s="208" customFormat="1" ht="18" customHeight="1">
      <c r="A36" s="208">
        <v>34</v>
      </c>
      <c r="B36" s="238" t="s">
        <v>1187</v>
      </c>
      <c r="C36" s="219" t="s">
        <v>1187</v>
      </c>
      <c r="D36" s="220" t="s">
        <v>1187</v>
      </c>
      <c r="E36" s="222">
        <v>0</v>
      </c>
      <c r="F36" s="248" t="s">
        <v>1187</v>
      </c>
      <c r="G36" s="222" t="s">
        <v>1187</v>
      </c>
      <c r="H36" s="244" t="s">
        <v>1187</v>
      </c>
    </row>
    <row r="37" spans="1:8" s="208" customFormat="1" ht="18" customHeight="1" thickBot="1">
      <c r="A37" s="157">
        <v>35</v>
      </c>
      <c r="B37" s="239" t="s">
        <v>1187</v>
      </c>
      <c r="C37" s="223" t="s">
        <v>1187</v>
      </c>
      <c r="D37" s="224" t="s">
        <v>1187</v>
      </c>
      <c r="E37" s="225">
        <v>0</v>
      </c>
      <c r="F37" s="249" t="s">
        <v>1187</v>
      </c>
      <c r="G37" s="225" t="s">
        <v>1187</v>
      </c>
      <c r="H37" s="245" t="s">
        <v>1187</v>
      </c>
    </row>
    <row r="38" spans="1:8" s="157" customFormat="1" ht="18" customHeight="1">
      <c r="A38" s="157">
        <v>36</v>
      </c>
      <c r="B38" s="242" t="s">
        <v>1187</v>
      </c>
      <c r="C38" s="232" t="s">
        <v>1187</v>
      </c>
      <c r="D38" s="227" t="s">
        <v>1187</v>
      </c>
      <c r="E38" s="217">
        <v>0</v>
      </c>
      <c r="F38" s="250" t="s">
        <v>1187</v>
      </c>
      <c r="G38" s="217" t="s">
        <v>1187</v>
      </c>
      <c r="H38" s="246" t="s">
        <v>1187</v>
      </c>
    </row>
    <row r="39" spans="1:8" s="157" customFormat="1" ht="18" customHeight="1">
      <c r="A39" s="157">
        <v>37</v>
      </c>
      <c r="B39" s="238" t="s">
        <v>1187</v>
      </c>
      <c r="C39" s="219" t="s">
        <v>1187</v>
      </c>
      <c r="D39" s="231" t="s">
        <v>1187</v>
      </c>
      <c r="E39" s="222">
        <v>0</v>
      </c>
      <c r="F39" s="248" t="s">
        <v>1187</v>
      </c>
      <c r="G39" s="222" t="s">
        <v>1187</v>
      </c>
      <c r="H39" s="244" t="s">
        <v>1187</v>
      </c>
    </row>
    <row r="40" spans="1:8" s="157" customFormat="1" ht="18" customHeight="1">
      <c r="A40" s="208">
        <v>38</v>
      </c>
      <c r="B40" s="238" t="s">
        <v>1187</v>
      </c>
      <c r="C40" s="219" t="s">
        <v>1187</v>
      </c>
      <c r="D40" s="220" t="s">
        <v>1187</v>
      </c>
      <c r="E40" s="222">
        <v>0</v>
      </c>
      <c r="F40" s="248" t="s">
        <v>1187</v>
      </c>
      <c r="G40" s="222" t="s">
        <v>1187</v>
      </c>
      <c r="H40" s="244" t="s">
        <v>1187</v>
      </c>
    </row>
    <row r="41" spans="1:8" s="157" customFormat="1" ht="18" customHeight="1">
      <c r="A41" s="208">
        <v>39</v>
      </c>
      <c r="B41" s="238" t="s">
        <v>1187</v>
      </c>
      <c r="C41" s="219" t="s">
        <v>1187</v>
      </c>
      <c r="D41" s="231" t="s">
        <v>1187</v>
      </c>
      <c r="E41" s="222">
        <v>0</v>
      </c>
      <c r="F41" s="248" t="s">
        <v>1187</v>
      </c>
      <c r="G41" s="222" t="s">
        <v>1187</v>
      </c>
      <c r="H41" s="244" t="s">
        <v>1187</v>
      </c>
    </row>
    <row r="42" spans="1:8" s="157" customFormat="1" ht="18" customHeight="1" thickBot="1">
      <c r="A42" s="208">
        <v>40</v>
      </c>
      <c r="B42" s="239" t="s">
        <v>1187</v>
      </c>
      <c r="C42" s="223" t="s">
        <v>1187</v>
      </c>
      <c r="D42" s="224" t="s">
        <v>1187</v>
      </c>
      <c r="E42" s="225">
        <v>0</v>
      </c>
      <c r="F42" s="249" t="s">
        <v>1187</v>
      </c>
      <c r="G42" s="225" t="s">
        <v>1187</v>
      </c>
      <c r="H42" s="245" t="s">
        <v>1187</v>
      </c>
    </row>
    <row r="43" spans="1:8" s="157" customFormat="1" ht="18" customHeight="1">
      <c r="A43" s="157">
        <v>41</v>
      </c>
      <c r="B43" s="242" t="s">
        <v>1187</v>
      </c>
      <c r="C43" s="232" t="s">
        <v>1187</v>
      </c>
      <c r="D43" s="231" t="s">
        <v>1187</v>
      </c>
      <c r="E43" s="217">
        <v>0</v>
      </c>
      <c r="F43" s="250" t="s">
        <v>1187</v>
      </c>
      <c r="G43" s="217" t="s">
        <v>1187</v>
      </c>
      <c r="H43" s="246" t="s">
        <v>1187</v>
      </c>
    </row>
    <row r="44" spans="1:8" s="157" customFormat="1" ht="18" customHeight="1">
      <c r="A44" s="208">
        <v>42</v>
      </c>
      <c r="B44" s="238" t="s">
        <v>1187</v>
      </c>
      <c r="C44" s="219" t="s">
        <v>1187</v>
      </c>
      <c r="D44" s="220" t="s">
        <v>1187</v>
      </c>
      <c r="E44" s="222">
        <v>0</v>
      </c>
      <c r="F44" s="248" t="s">
        <v>1187</v>
      </c>
      <c r="G44" s="222" t="s">
        <v>1187</v>
      </c>
      <c r="H44" s="244" t="s">
        <v>1187</v>
      </c>
    </row>
    <row r="45" spans="1:8" s="157" customFormat="1" ht="18" customHeight="1">
      <c r="A45" s="208">
        <v>43</v>
      </c>
      <c r="B45" s="238" t="s">
        <v>1187</v>
      </c>
      <c r="C45" s="219" t="s">
        <v>1187</v>
      </c>
      <c r="D45" s="231" t="s">
        <v>1187</v>
      </c>
      <c r="E45" s="222">
        <v>0</v>
      </c>
      <c r="F45" s="248" t="s">
        <v>1187</v>
      </c>
      <c r="G45" s="222" t="s">
        <v>1187</v>
      </c>
      <c r="H45" s="244" t="s">
        <v>1187</v>
      </c>
    </row>
    <row r="46" spans="1:8" s="157" customFormat="1" ht="18" customHeight="1">
      <c r="A46" s="157">
        <v>44</v>
      </c>
      <c r="B46" s="238" t="s">
        <v>1187</v>
      </c>
      <c r="C46" s="219" t="s">
        <v>1187</v>
      </c>
      <c r="D46" s="220" t="s">
        <v>1187</v>
      </c>
      <c r="E46" s="222">
        <v>0</v>
      </c>
      <c r="F46" s="248" t="s">
        <v>1187</v>
      </c>
      <c r="G46" s="222" t="s">
        <v>1187</v>
      </c>
      <c r="H46" s="244" t="s">
        <v>1187</v>
      </c>
    </row>
    <row r="47" spans="1:8" s="157" customFormat="1" ht="18" customHeight="1" thickBot="1">
      <c r="A47" s="208">
        <v>45</v>
      </c>
      <c r="B47" s="239" t="s">
        <v>1187</v>
      </c>
      <c r="C47" s="223" t="s">
        <v>1187</v>
      </c>
      <c r="D47" s="224" t="s">
        <v>1187</v>
      </c>
      <c r="E47" s="225">
        <v>0</v>
      </c>
      <c r="F47" s="249" t="s">
        <v>1187</v>
      </c>
      <c r="G47" s="225" t="s">
        <v>1187</v>
      </c>
      <c r="H47" s="245" t="s">
        <v>1187</v>
      </c>
    </row>
    <row r="48" spans="1:8" s="157" customFormat="1" ht="18" customHeight="1">
      <c r="A48" s="208">
        <v>46</v>
      </c>
      <c r="B48" s="242" t="s">
        <v>1187</v>
      </c>
      <c r="C48" s="232" t="s">
        <v>1187</v>
      </c>
      <c r="D48" s="231" t="s">
        <v>1187</v>
      </c>
      <c r="E48" s="217">
        <v>0</v>
      </c>
      <c r="F48" s="250" t="s">
        <v>1187</v>
      </c>
      <c r="G48" s="217" t="s">
        <v>1187</v>
      </c>
      <c r="H48" s="246" t="s">
        <v>1187</v>
      </c>
    </row>
    <row r="49" spans="1:8" s="157" customFormat="1" ht="18" customHeight="1">
      <c r="A49" s="208">
        <v>47</v>
      </c>
      <c r="B49" s="238" t="s">
        <v>1187</v>
      </c>
      <c r="C49" s="219" t="s">
        <v>1187</v>
      </c>
      <c r="D49" s="220" t="s">
        <v>1187</v>
      </c>
      <c r="E49" s="222">
        <v>0</v>
      </c>
      <c r="F49" s="248" t="s">
        <v>1187</v>
      </c>
      <c r="G49" s="222" t="s">
        <v>1187</v>
      </c>
      <c r="H49" s="244" t="s">
        <v>1187</v>
      </c>
    </row>
    <row r="50" spans="1:8" s="157" customFormat="1" ht="18" customHeight="1">
      <c r="A50" s="208">
        <v>48</v>
      </c>
      <c r="B50" s="238" t="s">
        <v>1187</v>
      </c>
      <c r="C50" s="219" t="s">
        <v>1187</v>
      </c>
      <c r="D50" s="231" t="s">
        <v>1187</v>
      </c>
      <c r="E50" s="222">
        <v>0</v>
      </c>
      <c r="F50" s="248" t="s">
        <v>1187</v>
      </c>
      <c r="G50" s="222" t="s">
        <v>1187</v>
      </c>
      <c r="H50" s="244" t="s">
        <v>1187</v>
      </c>
    </row>
    <row r="51" spans="1:8" s="157" customFormat="1" ht="18" customHeight="1">
      <c r="A51" s="208">
        <v>49</v>
      </c>
      <c r="B51" s="238" t="s">
        <v>1187</v>
      </c>
      <c r="C51" s="219" t="s">
        <v>1187</v>
      </c>
      <c r="D51" s="220" t="s">
        <v>1187</v>
      </c>
      <c r="E51" s="222">
        <v>0</v>
      </c>
      <c r="F51" s="248" t="s">
        <v>1187</v>
      </c>
      <c r="G51" s="222" t="s">
        <v>1187</v>
      </c>
      <c r="H51" s="244" t="s">
        <v>1187</v>
      </c>
    </row>
    <row r="52" spans="1:8" s="157" customFormat="1" ht="18" customHeight="1" thickBot="1">
      <c r="A52" s="208">
        <v>50</v>
      </c>
      <c r="B52" s="239" t="s">
        <v>1187</v>
      </c>
      <c r="C52" s="223" t="s">
        <v>1187</v>
      </c>
      <c r="D52" s="224" t="s">
        <v>1187</v>
      </c>
      <c r="E52" s="225">
        <v>0</v>
      </c>
      <c r="F52" s="249" t="s">
        <v>1187</v>
      </c>
      <c r="G52" s="225" t="s">
        <v>1187</v>
      </c>
      <c r="H52" s="245" t="s">
        <v>1187</v>
      </c>
    </row>
    <row r="56" spans="2:8" ht="21" hidden="1" thickBot="1">
      <c r="B56" s="531" t="s">
        <v>498</v>
      </c>
      <c r="C56" s="531"/>
      <c r="D56" s="531"/>
      <c r="E56" s="531"/>
      <c r="F56" s="531"/>
      <c r="G56" s="531"/>
      <c r="H56" s="531"/>
    </row>
    <row r="57" spans="2:8" ht="14.25" hidden="1" thickBot="1">
      <c r="B57" s="313" t="s">
        <v>463</v>
      </c>
      <c r="C57" s="272"/>
      <c r="D57" s="312" t="s">
        <v>793</v>
      </c>
      <c r="E57" s="313" t="s">
        <v>293</v>
      </c>
      <c r="F57" s="272"/>
      <c r="G57" s="313" t="s">
        <v>294</v>
      </c>
      <c r="H57" s="272"/>
    </row>
    <row r="58" spans="1:8" ht="14.25" hidden="1" thickTop="1">
      <c r="A58" s="80">
        <f>'通過記録入力'!A4</f>
        <v>1</v>
      </c>
      <c r="B58" s="328">
        <f>'通過記録入力'!B4</f>
      </c>
      <c r="C58" s="329">
        <f>'通過記録入力'!C4</f>
      </c>
      <c r="D58" s="330">
        <f>'通過記録入力'!P4</f>
      </c>
      <c r="E58" s="331">
        <f>'通過記録入力'!I4</f>
        <v>0</v>
      </c>
      <c r="F58" s="332">
        <f>IF('通過記録入力'!H4=0,"",'通過記録入力'!H4)</f>
      </c>
      <c r="G58" s="333">
        <f>'区間記録処理'!G4</f>
      </c>
      <c r="H58" s="334">
        <f>IF('区間記録処理'!H4=0,"",'区間記録処理'!H4)</f>
      </c>
    </row>
    <row r="59" spans="1:8" ht="13.5" hidden="1">
      <c r="A59" s="80">
        <f>'通過記録入力'!A5</f>
        <v>2</v>
      </c>
      <c r="B59" s="280">
        <f>'通過記録入力'!B5</f>
      </c>
      <c r="C59" s="335">
        <f>'通過記録入力'!C5</f>
      </c>
      <c r="D59" s="336">
        <f>'通過記録入力'!P5</f>
      </c>
      <c r="E59" s="337">
        <f>'通過記録入力'!I5</f>
        <v>0</v>
      </c>
      <c r="F59" s="321">
        <f>IF('通過記録入力'!H5=0,"",'通過記録入力'!H5)</f>
      </c>
      <c r="G59" s="337">
        <f>'区間記録処理'!G5</f>
      </c>
      <c r="H59" s="322">
        <f>IF('区間記録処理'!H5=0,"",'区間記録処理'!H5)</f>
      </c>
    </row>
    <row r="60" spans="1:8" ht="13.5" hidden="1">
      <c r="A60" s="80">
        <f>'通過記録入力'!A6</f>
        <v>3</v>
      </c>
      <c r="B60" s="280">
        <f>'通過記録入力'!B6</f>
      </c>
      <c r="C60" s="335">
        <f>'通過記録入力'!C6</f>
      </c>
      <c r="D60" s="330">
        <f>'通過記録入力'!P6</f>
      </c>
      <c r="E60" s="337">
        <f>'通過記録入力'!I6</f>
        <v>0</v>
      </c>
      <c r="F60" s="321">
        <f>IF('通過記録入力'!H6=0,"",'通過記録入力'!H6)</f>
      </c>
      <c r="G60" s="337">
        <f>'区間記録処理'!G6</f>
      </c>
      <c r="H60" s="322">
        <f>IF('区間記録処理'!H6=0,"",'区間記録処理'!H6)</f>
      </c>
    </row>
    <row r="61" spans="1:8" ht="13.5" hidden="1">
      <c r="A61" s="80">
        <f>'通過記録入力'!A7</f>
        <v>4</v>
      </c>
      <c r="B61" s="280">
        <f>'通過記録入力'!B7</f>
      </c>
      <c r="C61" s="335">
        <f>'通過記録入力'!C7</f>
      </c>
      <c r="D61" s="336">
        <f>'通過記録入力'!P7</f>
      </c>
      <c r="E61" s="337">
        <f>'通過記録入力'!I7</f>
        <v>0</v>
      </c>
      <c r="F61" s="321">
        <f>IF('通過記録入力'!H7=0,"",'通過記録入力'!H7)</f>
      </c>
      <c r="G61" s="337">
        <f>'区間記録処理'!G7</f>
      </c>
      <c r="H61" s="322">
        <f>IF('区間記録処理'!H7=0,"",'区間記録処理'!H7)</f>
      </c>
    </row>
    <row r="62" spans="1:8" ht="14.25" hidden="1" thickBot="1">
      <c r="A62" s="80">
        <f>'通過記録入力'!A8</f>
        <v>5</v>
      </c>
      <c r="B62" s="286">
        <f>'通過記録入力'!B8</f>
      </c>
      <c r="C62" s="338">
        <f>'通過記録入力'!C8</f>
      </c>
      <c r="D62" s="300">
        <f>'通過記録入力'!P8</f>
      </c>
      <c r="E62" s="339">
        <f>'通過記録入力'!I8</f>
        <v>0</v>
      </c>
      <c r="F62" s="325">
        <f>IF('通過記録入力'!H8=0,"",'通過記録入力'!H8)</f>
      </c>
      <c r="G62" s="339">
        <f>'区間記録処理'!G8</f>
      </c>
      <c r="H62" s="326">
        <f>IF('区間記録処理'!H8=0,"",'区間記録処理'!H8)</f>
      </c>
    </row>
    <row r="63" spans="1:8" ht="13.5" hidden="1">
      <c r="A63" s="80">
        <f>'通過記録入力'!A9</f>
        <v>6</v>
      </c>
      <c r="B63" s="340">
        <f>'通過記録入力'!B9</f>
      </c>
      <c r="C63" s="341">
        <f>'通過記録入力'!C9</f>
      </c>
      <c r="D63" s="315">
        <f>'通過記録入力'!P9</f>
      </c>
      <c r="E63" s="331">
        <f>'通過記録入力'!I9</f>
        <v>0</v>
      </c>
      <c r="F63" s="317">
        <f>IF('通過記録入力'!H9=0,"",'通過記録入力'!H9)</f>
      </c>
      <c r="G63" s="331">
        <f>'区間記録処理'!G9</f>
      </c>
      <c r="H63" s="318">
        <f>IF('区間記録処理'!H9=0,"",'区間記録処理'!H9)</f>
      </c>
    </row>
    <row r="64" spans="1:8" ht="13.5" hidden="1">
      <c r="A64" s="80">
        <f>'通過記録入力'!A10</f>
        <v>7</v>
      </c>
      <c r="B64" s="280">
        <f>'通過記録入力'!B10</f>
      </c>
      <c r="C64" s="335">
        <f>'通過記録入力'!C10</f>
      </c>
      <c r="D64" s="330">
        <f>'通過記録入力'!P10</f>
      </c>
      <c r="E64" s="337">
        <f>'通過記録入力'!I10</f>
        <v>0</v>
      </c>
      <c r="F64" s="321">
        <f>IF('通過記録入力'!H10=0,"",'通過記録入力'!H10)</f>
      </c>
      <c r="G64" s="337">
        <f>'区間記録処理'!G10</f>
      </c>
      <c r="H64" s="322">
        <f>IF('区間記録処理'!H10=0,"",'区間記録処理'!H10)</f>
      </c>
    </row>
    <row r="65" spans="1:8" ht="13.5" hidden="1">
      <c r="A65" s="80">
        <f>'通過記録入力'!A11</f>
        <v>8</v>
      </c>
      <c r="B65" s="280">
        <f>'通過記録入力'!B11</f>
      </c>
      <c r="C65" s="335">
        <f>'通過記録入力'!C11</f>
      </c>
      <c r="D65" s="336">
        <f>'通過記録入力'!P11</f>
      </c>
      <c r="E65" s="337">
        <f>'通過記録入力'!I11</f>
        <v>0</v>
      </c>
      <c r="F65" s="321">
        <f>IF('通過記録入力'!H11=0,"",'通過記録入力'!H11)</f>
      </c>
      <c r="G65" s="337">
        <f>'区間記録処理'!G11</f>
      </c>
      <c r="H65" s="322">
        <f>IF('区間記録処理'!H11=0,"",'区間記録処理'!H11)</f>
      </c>
    </row>
    <row r="66" spans="1:8" ht="13.5" hidden="1">
      <c r="A66" s="80">
        <f>'通過記録入力'!A12</f>
        <v>9</v>
      </c>
      <c r="B66" s="280">
        <f>'通過記録入力'!B12</f>
      </c>
      <c r="C66" s="335">
        <f>'通過記録入力'!C12</f>
      </c>
      <c r="D66" s="330">
        <f>'通過記録入力'!P12</f>
      </c>
      <c r="E66" s="337">
        <f>'通過記録入力'!I12</f>
        <v>0</v>
      </c>
      <c r="F66" s="321">
        <f>IF('通過記録入力'!H12=0,"",'通過記録入力'!H12)</f>
      </c>
      <c r="G66" s="337">
        <f>'区間記録処理'!G12</f>
      </c>
      <c r="H66" s="322">
        <f>IF('区間記録処理'!H12=0,"",'区間記録処理'!H12)</f>
      </c>
    </row>
    <row r="67" spans="1:8" ht="14.25" hidden="1" thickBot="1">
      <c r="A67" s="80">
        <f>'通過記録入力'!A13</f>
        <v>10</v>
      </c>
      <c r="B67" s="286">
        <f>'通過記録入力'!B13</f>
      </c>
      <c r="C67" s="338">
        <f>'通過記録入力'!C13</f>
      </c>
      <c r="D67" s="300">
        <f>'通過記録入力'!P13</f>
      </c>
      <c r="E67" s="339">
        <f>'通過記録入力'!I13</f>
        <v>0</v>
      </c>
      <c r="F67" s="325">
        <f>IF('通過記録入力'!H13=0,"",'通過記録入力'!H13)</f>
      </c>
      <c r="G67" s="339">
        <f>'区間記録処理'!G13</f>
      </c>
      <c r="H67" s="326">
        <f>IF('区間記録処理'!H13=0,"",'区間記録処理'!H13)</f>
      </c>
    </row>
    <row r="68" spans="1:8" ht="13.5" hidden="1">
      <c r="A68" s="80">
        <f>'通過記録入力'!A14</f>
        <v>11</v>
      </c>
      <c r="B68" s="340">
        <f>'通過記録入力'!B14</f>
      </c>
      <c r="C68" s="341">
        <f>'通過記録入力'!C14</f>
      </c>
      <c r="D68" s="330">
        <f>'通過記録入力'!P14</f>
      </c>
      <c r="E68" s="331">
        <f>'通過記録入力'!I14</f>
        <v>0</v>
      </c>
      <c r="F68" s="317">
        <f>IF('通過記録入力'!H14=0,"",'通過記録入力'!H14)</f>
      </c>
      <c r="G68" s="331">
        <f>'区間記録処理'!G14</f>
      </c>
      <c r="H68" s="318">
        <f>IF('区間記録処理'!H14=0,"",'区間記録処理'!H14)</f>
      </c>
    </row>
    <row r="69" spans="1:8" ht="13.5" hidden="1">
      <c r="A69" s="80">
        <f>'通過記録入力'!A15</f>
        <v>12</v>
      </c>
      <c r="B69" s="280">
        <f>'通過記録入力'!B15</f>
      </c>
      <c r="C69" s="335">
        <f>'通過記録入力'!C15</f>
      </c>
      <c r="D69" s="336">
        <f>'通過記録入力'!P15</f>
      </c>
      <c r="E69" s="337">
        <f>'通過記録入力'!I15</f>
        <v>0</v>
      </c>
      <c r="F69" s="321">
        <f>IF('通過記録入力'!H15=0,"",'通過記録入力'!H15)</f>
      </c>
      <c r="G69" s="337">
        <f>'区間記録処理'!G15</f>
      </c>
      <c r="H69" s="322">
        <f>IF('区間記録処理'!H15=0,"",'区間記録処理'!H15)</f>
      </c>
    </row>
    <row r="70" spans="1:8" ht="13.5" hidden="1">
      <c r="A70" s="80">
        <f>'通過記録入力'!A16</f>
        <v>13</v>
      </c>
      <c r="B70" s="280">
        <f>'通過記録入力'!B16</f>
      </c>
      <c r="C70" s="335">
        <f>'通過記録入力'!C16</f>
      </c>
      <c r="D70" s="330">
        <f>'通過記録入力'!P16</f>
      </c>
      <c r="E70" s="337">
        <f>'通過記録入力'!I16</f>
        <v>0</v>
      </c>
      <c r="F70" s="321">
        <f>IF('通過記録入力'!H16=0,"",'通過記録入力'!H16)</f>
      </c>
      <c r="G70" s="337">
        <f>'区間記録処理'!G16</f>
      </c>
      <c r="H70" s="322">
        <f>IF('区間記録処理'!H16=0,"",'区間記録処理'!H16)</f>
      </c>
    </row>
    <row r="71" spans="1:8" ht="13.5" hidden="1">
      <c r="A71" s="80">
        <f>'通過記録入力'!A17</f>
        <v>14</v>
      </c>
      <c r="B71" s="280">
        <f>'通過記録入力'!B17</f>
      </c>
      <c r="C71" s="335">
        <f>'通過記録入力'!C17</f>
      </c>
      <c r="D71" s="336">
        <f>'通過記録入力'!P17</f>
      </c>
      <c r="E71" s="337">
        <f>'通過記録入力'!I17</f>
        <v>0</v>
      </c>
      <c r="F71" s="321">
        <f>IF('通過記録入力'!H17=0,"",'通過記録入力'!H17)</f>
      </c>
      <c r="G71" s="337">
        <f>'区間記録処理'!G17</f>
      </c>
      <c r="H71" s="322">
        <f>IF('区間記録処理'!H17=0,"",'区間記録処理'!H17)</f>
      </c>
    </row>
    <row r="72" spans="1:8" ht="14.25" hidden="1" thickBot="1">
      <c r="A72" s="80">
        <f>'通過記録入力'!A18</f>
        <v>15</v>
      </c>
      <c r="B72" s="286">
        <f>'通過記録入力'!B18</f>
      </c>
      <c r="C72" s="338">
        <f>'通過記録入力'!C18</f>
      </c>
      <c r="D72" s="300">
        <f>'通過記録入力'!P18</f>
      </c>
      <c r="E72" s="339">
        <f>'通過記録入力'!I18</f>
        <v>0</v>
      </c>
      <c r="F72" s="325">
        <f>IF('通過記録入力'!H18=0,"",'通過記録入力'!H18)</f>
      </c>
      <c r="G72" s="339">
        <f>'区間記録処理'!G18</f>
      </c>
      <c r="H72" s="326">
        <f>IF('区間記録処理'!H18=0,"",'区間記録処理'!H18)</f>
      </c>
    </row>
    <row r="73" spans="1:8" ht="13.5" hidden="1">
      <c r="A73" s="80">
        <f>'通過記録入力'!A19</f>
        <v>16</v>
      </c>
      <c r="B73" s="340">
        <f>'通過記録入力'!B19</f>
      </c>
      <c r="C73" s="341">
        <f>'通過記録入力'!C19</f>
      </c>
      <c r="D73" s="315">
        <f>'通過記録入力'!P19</f>
      </c>
      <c r="E73" s="331">
        <f>'通過記録入力'!I19</f>
        <v>0</v>
      </c>
      <c r="F73" s="317">
        <f>IF('通過記録入力'!H19=0,"",'通過記録入力'!H19)</f>
      </c>
      <c r="G73" s="331">
        <f>'区間記録処理'!G19</f>
      </c>
      <c r="H73" s="318">
        <f>IF('区間記録処理'!H19=0,"",'区間記録処理'!H19)</f>
      </c>
    </row>
    <row r="74" spans="1:8" ht="13.5" hidden="1">
      <c r="A74" s="80">
        <f>'通過記録入力'!A20</f>
        <v>17</v>
      </c>
      <c r="B74" s="280">
        <f>'通過記録入力'!B20</f>
      </c>
      <c r="C74" s="335">
        <f>'通過記録入力'!C20</f>
      </c>
      <c r="D74" s="330">
        <f>'通過記録入力'!P20</f>
      </c>
      <c r="E74" s="337">
        <f>'通過記録入力'!I20</f>
        <v>0</v>
      </c>
      <c r="F74" s="321">
        <f>IF('通過記録入力'!H20=0,"",'通過記録入力'!H20)</f>
      </c>
      <c r="G74" s="337">
        <f>'区間記録処理'!G20</f>
      </c>
      <c r="H74" s="322">
        <f>IF('区間記録処理'!H20=0,"",'区間記録処理'!H20)</f>
      </c>
    </row>
    <row r="75" spans="1:8" ht="13.5" hidden="1">
      <c r="A75" s="80">
        <f>'通過記録入力'!A21</f>
        <v>18</v>
      </c>
      <c r="B75" s="280">
        <f>'通過記録入力'!B21</f>
      </c>
      <c r="C75" s="335">
        <f>'通過記録入力'!C21</f>
      </c>
      <c r="D75" s="336">
        <f>'通過記録入力'!P21</f>
      </c>
      <c r="E75" s="337">
        <f>'通過記録入力'!I21</f>
        <v>0</v>
      </c>
      <c r="F75" s="321">
        <f>IF('通過記録入力'!H21=0,"",'通過記録入力'!H21)</f>
      </c>
      <c r="G75" s="337">
        <f>'区間記録処理'!G21</f>
      </c>
      <c r="H75" s="322">
        <f>IF('区間記録処理'!H21=0,"",'区間記録処理'!H21)</f>
      </c>
    </row>
    <row r="76" spans="1:8" ht="13.5" hidden="1">
      <c r="A76" s="80">
        <f>'通過記録入力'!A22</f>
        <v>19</v>
      </c>
      <c r="B76" s="280">
        <f>'通過記録入力'!B22</f>
      </c>
      <c r="C76" s="335">
        <f>'通過記録入力'!C22</f>
      </c>
      <c r="D76" s="330">
        <f>'通過記録入力'!P22</f>
      </c>
      <c r="E76" s="337">
        <f>'通過記録入力'!I22</f>
        <v>0</v>
      </c>
      <c r="F76" s="321">
        <f>IF('通過記録入力'!H22=0,"",'通過記録入力'!H22)</f>
      </c>
      <c r="G76" s="337">
        <f>'区間記録処理'!G22</f>
      </c>
      <c r="H76" s="322">
        <f>IF('区間記録処理'!H22=0,"",'区間記録処理'!H22)</f>
      </c>
    </row>
    <row r="77" spans="1:8" ht="14.25" hidden="1" thickBot="1">
      <c r="A77" s="80">
        <f>'通過記録入力'!A23</f>
        <v>20</v>
      </c>
      <c r="B77" s="286">
        <f>'通過記録入力'!B23</f>
      </c>
      <c r="C77" s="338">
        <f>'通過記録入力'!C23</f>
      </c>
      <c r="D77" s="300">
        <f>'通過記録入力'!P23</f>
      </c>
      <c r="E77" s="339">
        <f>'通過記録入力'!I23</f>
        <v>0</v>
      </c>
      <c r="F77" s="325">
        <f>IF('通過記録入力'!H23=0,"",'通過記録入力'!H23)</f>
      </c>
      <c r="G77" s="339">
        <f>'区間記録処理'!G23</f>
      </c>
      <c r="H77" s="326">
        <f>IF('区間記録処理'!H23=0,"",'区間記録処理'!H23)</f>
      </c>
    </row>
    <row r="78" spans="1:8" ht="13.5" hidden="1">
      <c r="A78" s="80">
        <f>'通過記録入力'!A24</f>
        <v>21</v>
      </c>
      <c r="B78" s="340">
        <f>'通過記録入力'!B24</f>
      </c>
      <c r="C78" s="341">
        <f>'通過記録入力'!C24</f>
      </c>
      <c r="D78" s="330">
        <f>'通過記録入力'!P24</f>
      </c>
      <c r="E78" s="331">
        <f>'通過記録入力'!I24</f>
        <v>0</v>
      </c>
      <c r="F78" s="317">
        <f>IF('通過記録入力'!H24=0,"",'通過記録入力'!H24)</f>
      </c>
      <c r="G78" s="331">
        <f>'区間記録処理'!G24</f>
      </c>
      <c r="H78" s="318">
        <f>IF('区間記録処理'!H24=0,"",'区間記録処理'!H24)</f>
      </c>
    </row>
    <row r="79" spans="1:8" ht="13.5" hidden="1">
      <c r="A79" s="80">
        <f>'通過記録入力'!A25</f>
        <v>22</v>
      </c>
      <c r="B79" s="280">
        <f>'通過記録入力'!B25</f>
      </c>
      <c r="C79" s="335">
        <f>'通過記録入力'!C25</f>
      </c>
      <c r="D79" s="336">
        <f>'通過記録入力'!P25</f>
      </c>
      <c r="E79" s="337">
        <f>'通過記録入力'!I25</f>
        <v>0</v>
      </c>
      <c r="F79" s="321">
        <f>IF('通過記録入力'!H25=0,"",'通過記録入力'!H25)</f>
      </c>
      <c r="G79" s="337">
        <f>'区間記録処理'!G25</f>
      </c>
      <c r="H79" s="322">
        <f>IF('区間記録処理'!H25=0,"",'区間記録処理'!H25)</f>
      </c>
    </row>
    <row r="80" spans="1:8" ht="13.5" hidden="1">
      <c r="A80" s="80">
        <f>'通過記録入力'!A26</f>
        <v>23</v>
      </c>
      <c r="B80" s="280">
        <f>'通過記録入力'!B26</f>
      </c>
      <c r="C80" s="335">
        <f>'通過記録入力'!C26</f>
      </c>
      <c r="D80" s="330">
        <f>'通過記録入力'!P26</f>
      </c>
      <c r="E80" s="337">
        <f>'通過記録入力'!I26</f>
        <v>0</v>
      </c>
      <c r="F80" s="321">
        <f>IF('通過記録入力'!H26=0,"",'通過記録入力'!H26)</f>
      </c>
      <c r="G80" s="337">
        <f>'区間記録処理'!G26</f>
      </c>
      <c r="H80" s="322">
        <f>IF('区間記録処理'!H26=0,"",'区間記録処理'!H26)</f>
      </c>
    </row>
    <row r="81" spans="1:8" ht="13.5" hidden="1">
      <c r="A81" s="80">
        <f>'通過記録入力'!A27</f>
        <v>24</v>
      </c>
      <c r="B81" s="280">
        <f>'通過記録入力'!B27</f>
      </c>
      <c r="C81" s="335">
        <f>'通過記録入力'!C27</f>
      </c>
      <c r="D81" s="336">
        <f>'通過記録入力'!P27</f>
      </c>
      <c r="E81" s="337">
        <f>'通過記録入力'!I27</f>
        <v>0</v>
      </c>
      <c r="F81" s="321">
        <f>IF('通過記録入力'!H27=0,"",'通過記録入力'!H27)</f>
      </c>
      <c r="G81" s="337">
        <f>'区間記録処理'!G27</f>
      </c>
      <c r="H81" s="322">
        <f>IF('区間記録処理'!H27=0,"",'区間記録処理'!H27)</f>
      </c>
    </row>
    <row r="82" spans="1:8" ht="14.25" hidden="1" thickBot="1">
      <c r="A82" s="80">
        <f>'通過記録入力'!A28</f>
        <v>25</v>
      </c>
      <c r="B82" s="286">
        <f>'通過記録入力'!B28</f>
      </c>
      <c r="C82" s="338">
        <f>'通過記録入力'!C28</f>
      </c>
      <c r="D82" s="300">
        <f>'通過記録入力'!P28</f>
      </c>
      <c r="E82" s="339">
        <f>'通過記録入力'!I28</f>
        <v>0</v>
      </c>
      <c r="F82" s="325">
        <f>IF('通過記録入力'!H28=0,"",'通過記録入力'!H28)</f>
      </c>
      <c r="G82" s="339">
        <f>'区間記録処理'!G28</f>
      </c>
      <c r="H82" s="326">
        <f>IF('区間記録処理'!H28=0,"",'区間記録処理'!H28)</f>
      </c>
    </row>
    <row r="83" spans="1:8" ht="13.5" hidden="1">
      <c r="A83" s="80">
        <f>'通過記録入力'!A29</f>
        <v>26</v>
      </c>
      <c r="B83" s="340">
        <f>'通過記録入力'!B29</f>
      </c>
      <c r="C83" s="341">
        <f>'通過記録入力'!C29</f>
      </c>
      <c r="D83" s="315">
        <f>'通過記録入力'!P29</f>
      </c>
      <c r="E83" s="331">
        <f>'通過記録入力'!I29</f>
        <v>0</v>
      </c>
      <c r="F83" s="317">
        <f>IF('通過記録入力'!H29=0,"",'通過記録入力'!H29)</f>
      </c>
      <c r="G83" s="331">
        <f>'区間記録処理'!G29</f>
      </c>
      <c r="H83" s="318">
        <f>IF('区間記録処理'!H29=0,"",'区間記録処理'!H29)</f>
      </c>
    </row>
    <row r="84" spans="1:8" ht="13.5" hidden="1">
      <c r="A84" s="80">
        <f>'通過記録入力'!A30</f>
        <v>27</v>
      </c>
      <c r="B84" s="280">
        <f>'通過記録入力'!B30</f>
      </c>
      <c r="C84" s="335">
        <f>'通過記録入力'!C30</f>
      </c>
      <c r="D84" s="330">
        <f>'通過記録入力'!P30</f>
      </c>
      <c r="E84" s="337">
        <f>'通過記録入力'!I30</f>
        <v>0</v>
      </c>
      <c r="F84" s="321">
        <f>IF('通過記録入力'!H30=0,"",'通過記録入力'!H30)</f>
      </c>
      <c r="G84" s="337">
        <f>'区間記録処理'!G30</f>
      </c>
      <c r="H84" s="322">
        <f>IF('区間記録処理'!H30=0,"",'区間記録処理'!H30)</f>
      </c>
    </row>
    <row r="85" spans="1:8" ht="13.5" hidden="1">
      <c r="A85" s="80">
        <f>'通過記録入力'!A31</f>
        <v>28</v>
      </c>
      <c r="B85" s="280">
        <f>'通過記録入力'!B31</f>
      </c>
      <c r="C85" s="335">
        <f>'通過記録入力'!C31</f>
      </c>
      <c r="D85" s="336">
        <f>'通過記録入力'!P31</f>
      </c>
      <c r="E85" s="337">
        <f>'通過記録入力'!I31</f>
        <v>0</v>
      </c>
      <c r="F85" s="321">
        <f>IF('通過記録入力'!H31=0,"",'通過記録入力'!H31)</f>
      </c>
      <c r="G85" s="337">
        <f>'区間記録処理'!G31</f>
      </c>
      <c r="H85" s="322">
        <f>IF('区間記録処理'!H31=0,"",'区間記録処理'!H31)</f>
      </c>
    </row>
    <row r="86" spans="1:8" ht="13.5" hidden="1">
      <c r="A86" s="80">
        <f>'通過記録入力'!A32</f>
        <v>29</v>
      </c>
      <c r="B86" s="280">
        <f>'通過記録入力'!B32</f>
      </c>
      <c r="C86" s="335">
        <f>'通過記録入力'!C32</f>
      </c>
      <c r="D86" s="330">
        <f>'通過記録入力'!P32</f>
      </c>
      <c r="E86" s="337">
        <f>'通過記録入力'!I32</f>
        <v>0</v>
      </c>
      <c r="F86" s="321">
        <f>IF('通過記録入力'!H32=0,"",'通過記録入力'!H32)</f>
      </c>
      <c r="G86" s="337">
        <f>'区間記録処理'!G32</f>
      </c>
      <c r="H86" s="322">
        <f>IF('区間記録処理'!H32=0,"",'区間記録処理'!H32)</f>
      </c>
    </row>
    <row r="87" spans="1:8" ht="14.25" hidden="1" thickBot="1">
      <c r="A87" s="80">
        <f>'通過記録入力'!A33</f>
        <v>30</v>
      </c>
      <c r="B87" s="286">
        <f>'通過記録入力'!B33</f>
      </c>
      <c r="C87" s="338">
        <f>'通過記録入力'!C33</f>
      </c>
      <c r="D87" s="300">
        <f>'通過記録入力'!P33</f>
      </c>
      <c r="E87" s="339">
        <f>'通過記録入力'!I33</f>
        <v>0</v>
      </c>
      <c r="F87" s="325">
        <f>IF('通過記録入力'!H33=0,"",'通過記録入力'!H33)</f>
      </c>
      <c r="G87" s="339">
        <f>'区間記録処理'!G33</f>
      </c>
      <c r="H87" s="326">
        <f>IF('区間記録処理'!H33=0,"",'区間記録処理'!H33)</f>
      </c>
    </row>
    <row r="88" spans="1:8" ht="13.5" hidden="1">
      <c r="A88" s="80">
        <f>'通過記録入力'!A34</f>
        <v>31</v>
      </c>
      <c r="B88" s="340">
        <f>'通過記録入力'!B34</f>
      </c>
      <c r="C88" s="341">
        <f>'通過記録入力'!C34</f>
      </c>
      <c r="D88" s="330">
        <f>'通過記録入力'!P34</f>
      </c>
      <c r="E88" s="331">
        <f>'通過記録入力'!I34</f>
        <v>0</v>
      </c>
      <c r="F88" s="317">
        <f>IF('通過記録入力'!H34=0,"",'通過記録入力'!H34)</f>
      </c>
      <c r="G88" s="331">
        <f>'区間記録処理'!G34</f>
      </c>
      <c r="H88" s="318">
        <f>IF('区間記録処理'!H34=0,"",'区間記録処理'!H34)</f>
      </c>
    </row>
    <row r="89" spans="1:8" ht="13.5" hidden="1">
      <c r="A89" s="80">
        <f>'通過記録入力'!A35</f>
        <v>32</v>
      </c>
      <c r="B89" s="280">
        <f>'通過記録入力'!B35</f>
      </c>
      <c r="C89" s="335">
        <f>'通過記録入力'!C35</f>
      </c>
      <c r="D89" s="336">
        <f>'通過記録入力'!P35</f>
      </c>
      <c r="E89" s="337">
        <f>'通過記録入力'!I35</f>
        <v>0</v>
      </c>
      <c r="F89" s="321">
        <f>IF('通過記録入力'!H35=0,"",'通過記録入力'!H35)</f>
      </c>
      <c r="G89" s="337">
        <f>'区間記録処理'!G35</f>
      </c>
      <c r="H89" s="322">
        <f>IF('区間記録処理'!H35=0,"",'区間記録処理'!H35)</f>
      </c>
    </row>
    <row r="90" spans="1:8" ht="13.5" hidden="1">
      <c r="A90" s="80">
        <f>'通過記録入力'!A36</f>
        <v>33</v>
      </c>
      <c r="B90" s="280">
        <f>'通過記録入力'!B36</f>
      </c>
      <c r="C90" s="335">
        <f>'通過記録入力'!C36</f>
      </c>
      <c r="D90" s="330">
        <f>'通過記録入力'!P36</f>
      </c>
      <c r="E90" s="337">
        <f>'通過記録入力'!I36</f>
        <v>0</v>
      </c>
      <c r="F90" s="321">
        <f>IF('通過記録入力'!H36=0,"",'通過記録入力'!H36)</f>
      </c>
      <c r="G90" s="337">
        <f>'区間記録処理'!G36</f>
      </c>
      <c r="H90" s="322">
        <f>IF('区間記録処理'!H36=0,"",'区間記録処理'!H36)</f>
      </c>
    </row>
    <row r="91" spans="1:8" ht="13.5" hidden="1">
      <c r="A91" s="80">
        <f>'通過記録入力'!A37</f>
        <v>34</v>
      </c>
      <c r="B91" s="280">
        <f>'通過記録入力'!B37</f>
      </c>
      <c r="C91" s="335">
        <f>'通過記録入力'!C37</f>
      </c>
      <c r="D91" s="336">
        <f>'通過記録入力'!P37</f>
      </c>
      <c r="E91" s="337">
        <f>'通過記録入力'!I37</f>
        <v>0</v>
      </c>
      <c r="F91" s="321">
        <f>IF('通過記録入力'!H37=0,"",'通過記録入力'!H37)</f>
      </c>
      <c r="G91" s="337">
        <f>'区間記録処理'!G37</f>
      </c>
      <c r="H91" s="322">
        <f>IF('区間記録処理'!H37=0,"",'区間記録処理'!H37)</f>
      </c>
    </row>
    <row r="92" spans="1:8" ht="14.25" hidden="1" thickBot="1">
      <c r="A92" s="80">
        <f>'通過記録入力'!A38</f>
        <v>35</v>
      </c>
      <c r="B92" s="286">
        <f>'通過記録入力'!B38</f>
      </c>
      <c r="C92" s="338">
        <f>'通過記録入力'!C38</f>
      </c>
      <c r="D92" s="300">
        <f>'通過記録入力'!P38</f>
      </c>
      <c r="E92" s="339">
        <f>'通過記録入力'!I38</f>
        <v>0</v>
      </c>
      <c r="F92" s="325">
        <f>IF('通過記録入力'!H38=0,"",'通過記録入力'!H38)</f>
      </c>
      <c r="G92" s="339">
        <f>'区間記録処理'!G38</f>
      </c>
      <c r="H92" s="326">
        <f>IF('区間記録処理'!H38=0,"",'区間記録処理'!H38)</f>
      </c>
    </row>
    <row r="93" spans="1:8" ht="13.5" hidden="1">
      <c r="A93" s="80">
        <f>'通過記録入力'!A39</f>
        <v>36</v>
      </c>
      <c r="B93" s="340">
        <f>'通過記録入力'!B39</f>
      </c>
      <c r="C93" s="341">
        <f>'通過記録入力'!C39</f>
      </c>
      <c r="D93" s="315">
        <f>'通過記録入力'!P39</f>
      </c>
      <c r="E93" s="331">
        <f>'通過記録入力'!I39</f>
        <v>0</v>
      </c>
      <c r="F93" s="317">
        <f>IF('通過記録入力'!H39=0,"",'通過記録入力'!H39)</f>
      </c>
      <c r="G93" s="331">
        <f>'区間記録処理'!G39</f>
      </c>
      <c r="H93" s="318">
        <f>IF('区間記録処理'!H39=0,"",'区間記録処理'!H39)</f>
      </c>
    </row>
    <row r="94" spans="1:8" ht="13.5" hidden="1">
      <c r="A94" s="80">
        <f>'通過記録入力'!A40</f>
        <v>37</v>
      </c>
      <c r="B94" s="280">
        <f>'通過記録入力'!B40</f>
      </c>
      <c r="C94" s="335">
        <f>'通過記録入力'!C40</f>
      </c>
      <c r="D94" s="330">
        <f>'通過記録入力'!P40</f>
      </c>
      <c r="E94" s="337">
        <f>'通過記録入力'!I40</f>
        <v>0</v>
      </c>
      <c r="F94" s="321">
        <f>IF('通過記録入力'!H40=0,"",'通過記録入力'!H40)</f>
      </c>
      <c r="G94" s="337">
        <f>'区間記録処理'!G40</f>
      </c>
      <c r="H94" s="322">
        <f>IF('区間記録処理'!H40=0,"",'区間記録処理'!H40)</f>
      </c>
    </row>
    <row r="95" spans="1:8" ht="13.5" hidden="1">
      <c r="A95" s="80">
        <f>'通過記録入力'!A41</f>
        <v>38</v>
      </c>
      <c r="B95" s="280">
        <f>'通過記録入力'!B41</f>
      </c>
      <c r="C95" s="335">
        <f>'通過記録入力'!C41</f>
      </c>
      <c r="D95" s="336">
        <f>'通過記録入力'!P41</f>
      </c>
      <c r="E95" s="337">
        <f>'通過記録入力'!I41</f>
        <v>0</v>
      </c>
      <c r="F95" s="321">
        <f>IF('通過記録入力'!H41=0,"",'通過記録入力'!H41)</f>
      </c>
      <c r="G95" s="337">
        <f>'区間記録処理'!G41</f>
      </c>
      <c r="H95" s="322">
        <f>IF('区間記録処理'!H41=0,"",'区間記録処理'!H41)</f>
      </c>
    </row>
    <row r="96" spans="1:8" ht="13.5" hidden="1">
      <c r="A96" s="80">
        <f>'通過記録入力'!A42</f>
        <v>39</v>
      </c>
      <c r="B96" s="280">
        <f>'通過記録入力'!B42</f>
      </c>
      <c r="C96" s="335">
        <f>'通過記録入力'!C42</f>
      </c>
      <c r="D96" s="330">
        <f>'通過記録入力'!P42</f>
      </c>
      <c r="E96" s="337">
        <f>'通過記録入力'!I42</f>
        <v>0</v>
      </c>
      <c r="F96" s="321">
        <f>IF('通過記録入力'!H42=0,"",'通過記録入力'!H42)</f>
      </c>
      <c r="G96" s="337">
        <f>'区間記録処理'!G42</f>
      </c>
      <c r="H96" s="322">
        <f>IF('区間記録処理'!H42=0,"",'区間記録処理'!H42)</f>
      </c>
    </row>
    <row r="97" spans="1:8" ht="14.25" hidden="1" thickBot="1">
      <c r="A97" s="80">
        <f>'通過記録入力'!A43</f>
        <v>40</v>
      </c>
      <c r="B97" s="286">
        <f>'通過記録入力'!B43</f>
      </c>
      <c r="C97" s="338">
        <f>'通過記録入力'!C43</f>
      </c>
      <c r="D97" s="300">
        <f>'通過記録入力'!P43</f>
      </c>
      <c r="E97" s="339">
        <f>'通過記録入力'!I43</f>
        <v>0</v>
      </c>
      <c r="F97" s="325">
        <f>IF('通過記録入力'!H43=0,"",'通過記録入力'!H43)</f>
      </c>
      <c r="G97" s="339">
        <f>'区間記録処理'!G43</f>
      </c>
      <c r="H97" s="326">
        <f>IF('区間記録処理'!H43=0,"",'区間記録処理'!H43)</f>
      </c>
    </row>
    <row r="98" spans="1:8" ht="13.5" hidden="1">
      <c r="A98" s="80">
        <f>'通過記録入力'!A44</f>
        <v>41</v>
      </c>
      <c r="B98" s="340">
        <f>'通過記録入力'!B44</f>
      </c>
      <c r="C98" s="341">
        <f>'通過記録入力'!C44</f>
      </c>
      <c r="D98" s="330">
        <f>'通過記録入力'!P44</f>
      </c>
      <c r="E98" s="331">
        <f>'通過記録入力'!I44</f>
        <v>0</v>
      </c>
      <c r="F98" s="317">
        <f>IF('通過記録入力'!H44=0,"",'通過記録入力'!H44)</f>
      </c>
      <c r="G98" s="331">
        <f>'区間記録処理'!G44</f>
      </c>
      <c r="H98" s="318">
        <f>IF('区間記録処理'!H44=0,"",'区間記録処理'!H44)</f>
      </c>
    </row>
    <row r="99" spans="1:8" ht="13.5" hidden="1">
      <c r="A99" s="80">
        <f>'通過記録入力'!A45</f>
        <v>42</v>
      </c>
      <c r="B99" s="280">
        <f>'通過記録入力'!B45</f>
      </c>
      <c r="C99" s="335">
        <f>'通過記録入力'!C45</f>
      </c>
      <c r="D99" s="336">
        <f>'通過記録入力'!P45</f>
      </c>
      <c r="E99" s="337">
        <f>'通過記録入力'!I45</f>
        <v>0</v>
      </c>
      <c r="F99" s="321">
        <f>IF('通過記録入力'!H45=0,"",'通過記録入力'!H45)</f>
      </c>
      <c r="G99" s="337">
        <f>'区間記録処理'!G45</f>
      </c>
      <c r="H99" s="322">
        <f>IF('区間記録処理'!H45=0,"",'区間記録処理'!H45)</f>
      </c>
    </row>
    <row r="100" spans="1:8" ht="13.5" hidden="1">
      <c r="A100" s="80">
        <f>'通過記録入力'!A46</f>
        <v>43</v>
      </c>
      <c r="B100" s="280">
        <f>'通過記録入力'!B46</f>
      </c>
      <c r="C100" s="335">
        <f>'通過記録入力'!C46</f>
      </c>
      <c r="D100" s="330">
        <f>'通過記録入力'!P46</f>
      </c>
      <c r="E100" s="337">
        <f>'通過記録入力'!I46</f>
        <v>0</v>
      </c>
      <c r="F100" s="321">
        <f>IF('通過記録入力'!H46=0,"",'通過記録入力'!H46)</f>
      </c>
      <c r="G100" s="337">
        <f>'区間記録処理'!G46</f>
      </c>
      <c r="H100" s="322">
        <f>IF('区間記録処理'!H46=0,"",'区間記録処理'!H46)</f>
      </c>
    </row>
    <row r="101" spans="1:8" ht="13.5" hidden="1">
      <c r="A101" s="80">
        <f>'通過記録入力'!A47</f>
        <v>44</v>
      </c>
      <c r="B101" s="280">
        <f>'通過記録入力'!B47</f>
      </c>
      <c r="C101" s="335">
        <f>'通過記録入力'!C47</f>
      </c>
      <c r="D101" s="336">
        <f>'通過記録入力'!P47</f>
      </c>
      <c r="E101" s="337">
        <f>'通過記録入力'!I47</f>
        <v>0</v>
      </c>
      <c r="F101" s="321">
        <f>IF('通過記録入力'!H47=0,"",'通過記録入力'!H47)</f>
      </c>
      <c r="G101" s="337">
        <f>'区間記録処理'!G47</f>
      </c>
      <c r="H101" s="322">
        <f>IF('区間記録処理'!H47=0,"",'区間記録処理'!H47)</f>
      </c>
    </row>
    <row r="102" spans="1:8" ht="14.25" hidden="1" thickBot="1">
      <c r="A102" s="80">
        <f>'通過記録入力'!A48</f>
        <v>45</v>
      </c>
      <c r="B102" s="286">
        <f>'通過記録入力'!B48</f>
      </c>
      <c r="C102" s="338">
        <f>'通過記録入力'!C48</f>
      </c>
      <c r="D102" s="300">
        <f>'通過記録入力'!P48</f>
      </c>
      <c r="E102" s="339">
        <f>'通過記録入力'!I48</f>
        <v>0</v>
      </c>
      <c r="F102" s="325">
        <f>IF('通過記録入力'!H48=0,"",'通過記録入力'!H48)</f>
      </c>
      <c r="G102" s="339">
        <f>'区間記録処理'!G48</f>
      </c>
      <c r="H102" s="326">
        <f>IF('区間記録処理'!H48=0,"",'区間記録処理'!H48)</f>
      </c>
    </row>
    <row r="103" spans="1:8" ht="13.5" hidden="1">
      <c r="A103" s="80">
        <f>'通過記録入力'!A49</f>
        <v>46</v>
      </c>
      <c r="B103" s="340">
        <f>'通過記録入力'!B49</f>
      </c>
      <c r="C103" s="341">
        <f>'通過記録入力'!C49</f>
      </c>
      <c r="D103" s="330">
        <f>'通過記録入力'!P49</f>
      </c>
      <c r="E103" s="331">
        <f>'通過記録入力'!I49</f>
        <v>0</v>
      </c>
      <c r="F103" s="317">
        <f>IF('通過記録入力'!H49=0,"",'通過記録入力'!H49)</f>
      </c>
      <c r="G103" s="331">
        <f>'区間記録処理'!G49</f>
      </c>
      <c r="H103" s="318">
        <f>IF('区間記録処理'!H49=0,"",'区間記録処理'!H49)</f>
      </c>
    </row>
    <row r="104" spans="1:8" ht="13.5" hidden="1">
      <c r="A104" s="80">
        <f>'通過記録入力'!A50</f>
        <v>47</v>
      </c>
      <c r="B104" s="280">
        <f>'通過記録入力'!B50</f>
      </c>
      <c r="C104" s="335">
        <f>'通過記録入力'!C50</f>
      </c>
      <c r="D104" s="336">
        <f>'通過記録入力'!P50</f>
      </c>
      <c r="E104" s="337">
        <f>'通過記録入力'!I50</f>
        <v>0</v>
      </c>
      <c r="F104" s="321">
        <f>IF('通過記録入力'!H50=0,"",'通過記録入力'!H50)</f>
      </c>
      <c r="G104" s="337">
        <f>'区間記録処理'!G50</f>
      </c>
      <c r="H104" s="322">
        <f>IF('区間記録処理'!H50=0,"",'区間記録処理'!H50)</f>
      </c>
    </row>
    <row r="105" spans="1:8" ht="13.5" hidden="1">
      <c r="A105" s="80">
        <f>'通過記録入力'!A51</f>
        <v>48</v>
      </c>
      <c r="B105" s="280">
        <f>'通過記録入力'!B51</f>
      </c>
      <c r="C105" s="335">
        <f>'通過記録入力'!C51</f>
      </c>
      <c r="D105" s="330">
        <f>'通過記録入力'!P51</f>
      </c>
      <c r="E105" s="337">
        <f>'通過記録入力'!I51</f>
        <v>0</v>
      </c>
      <c r="F105" s="321">
        <f>IF('通過記録入力'!H51=0,"",'通過記録入力'!H51)</f>
      </c>
      <c r="G105" s="337">
        <f>'区間記録処理'!G51</f>
      </c>
      <c r="H105" s="322">
        <f>IF('区間記録処理'!H51=0,"",'区間記録処理'!H51)</f>
      </c>
    </row>
    <row r="106" spans="1:8" ht="13.5" hidden="1">
      <c r="A106" s="80">
        <f>'通過記録入力'!A52</f>
        <v>49</v>
      </c>
      <c r="B106" s="280">
        <f>'通過記録入力'!B52</f>
      </c>
      <c r="C106" s="335">
        <f>'通過記録入力'!C52</f>
      </c>
      <c r="D106" s="336">
        <f>'通過記録入力'!P52</f>
      </c>
      <c r="E106" s="337">
        <f>'通過記録入力'!I52</f>
        <v>0</v>
      </c>
      <c r="F106" s="321">
        <f>IF('通過記録入力'!H52=0,"",'通過記録入力'!H52)</f>
      </c>
      <c r="G106" s="337">
        <f>'区間記録処理'!G52</f>
      </c>
      <c r="H106" s="322">
        <f>IF('区間記録処理'!H52=0,"",'区間記録処理'!H52)</f>
      </c>
    </row>
    <row r="107" spans="1:8" ht="14.25" hidden="1" thickBot="1">
      <c r="A107" s="80">
        <f>'通過記録入力'!A53</f>
        <v>50</v>
      </c>
      <c r="B107" s="286">
        <f>'通過記録入力'!B53</f>
      </c>
      <c r="C107" s="338">
        <f>'通過記録入力'!C53</f>
      </c>
      <c r="D107" s="300">
        <f>'通過記録入力'!P53</f>
      </c>
      <c r="E107" s="339">
        <f>'通過記録入力'!I53</f>
        <v>0</v>
      </c>
      <c r="F107" s="325">
        <f>IF('通過記録入力'!H53=0,"",'通過記録入力'!H53)</f>
      </c>
      <c r="G107" s="339">
        <f>'区間記録処理'!G53</f>
      </c>
      <c r="H107" s="326">
        <f>IF('区間記録処理'!H53=0,"",'区間記録処理'!H53)</f>
      </c>
    </row>
  </sheetData>
  <sheetProtection/>
  <mergeCells count="9">
    <mergeCell ref="B2:C2"/>
    <mergeCell ref="B1:D1"/>
    <mergeCell ref="B56:H56"/>
    <mergeCell ref="E2:F2"/>
    <mergeCell ref="G2:H2"/>
    <mergeCell ref="J3:J4"/>
    <mergeCell ref="J15:J16"/>
    <mergeCell ref="E1:H1"/>
    <mergeCell ref="J7:J12"/>
  </mergeCells>
  <dataValidations count="1">
    <dataValidation allowBlank="1" showInputMessage="1" showErrorMessage="1" errorTitle="注意！" error="このセルの内容は変更できません。" sqref="E1 C57:H65536 F3:F55 C3:C55 A1:B65536 H3:H55 D2:E55 G2:G55 J17:J65536 I1:I65536 K1:IV65536 J1:J3 J5:J7 J13:J15"/>
  </dataValidations>
  <printOptions horizontalCentered="1"/>
  <pageMargins left="0.3937007874015748" right="0.3937007874015748" top="0.3937007874015748" bottom="0.3937007874015748" header="0" footer="0"/>
  <pageSetup orientation="portrait" paperSize="9" scale="89"/>
  <drawing r:id="rId1"/>
</worksheet>
</file>

<file path=xl/worksheets/sheet8.xml><?xml version="1.0" encoding="utf-8"?>
<worksheet xmlns="http://schemas.openxmlformats.org/spreadsheetml/2006/main" xmlns:r="http://schemas.openxmlformats.org/officeDocument/2006/relationships">
  <sheetPr codeName="Sheet16"/>
  <dimension ref="A1:J107"/>
  <sheetViews>
    <sheetView showZeros="0" zoomScalePageLayoutView="0" workbookViewId="0" topLeftCell="A1">
      <selection activeCell="A1" sqref="A1"/>
    </sheetView>
  </sheetViews>
  <sheetFormatPr defaultColWidth="10.59765625" defaultRowHeight="15"/>
  <cols>
    <col min="1" max="1" width="0.796875" style="80" customWidth="1"/>
    <col min="2" max="2" width="4.59765625" style="80" customWidth="1"/>
    <col min="3" max="3" width="10.59765625" style="80" customWidth="1"/>
    <col min="4" max="4" width="20.59765625" style="80" customWidth="1"/>
    <col min="5" max="5" width="12.59765625" style="80" customWidth="1"/>
    <col min="6" max="6" width="6.59765625" style="100" bestFit="1" customWidth="1"/>
    <col min="7" max="7" width="12.59765625" style="80" customWidth="1"/>
    <col min="8" max="8" width="6.59765625" style="100" bestFit="1" customWidth="1"/>
    <col min="9" max="9" width="1.59765625" style="80" customWidth="1"/>
    <col min="10" max="10" width="18.296875" style="80" bestFit="1" customWidth="1"/>
    <col min="11" max="16384" width="10.59765625" style="80" customWidth="1"/>
  </cols>
  <sheetData>
    <row r="1" spans="2:8" ht="21" thickBot="1">
      <c r="B1" s="530" t="s">
        <v>1083</v>
      </c>
      <c r="C1" s="530"/>
      <c r="D1" s="530"/>
      <c r="E1" s="534">
        <f>'参加ﾁｰﾑ一覧表'!$G$2</f>
        <v>0</v>
      </c>
      <c r="F1" s="534"/>
      <c r="G1" s="534"/>
      <c r="H1" s="534"/>
    </row>
    <row r="2" spans="2:10" s="149" customFormat="1" ht="24" customHeight="1" thickBot="1">
      <c r="B2" s="535" t="s">
        <v>733</v>
      </c>
      <c r="C2" s="536"/>
      <c r="D2" s="372" t="s">
        <v>734</v>
      </c>
      <c r="E2" s="535" t="s">
        <v>293</v>
      </c>
      <c r="F2" s="536"/>
      <c r="G2" s="535" t="s">
        <v>294</v>
      </c>
      <c r="H2" s="536"/>
      <c r="J2" s="435" t="s">
        <v>978</v>
      </c>
    </row>
    <row r="3" spans="1:10" s="208" customFormat="1" ht="18" customHeight="1" thickTop="1">
      <c r="A3" s="208">
        <v>1</v>
      </c>
      <c r="B3" s="237" t="s">
        <v>1187</v>
      </c>
      <c r="C3" s="215" t="s">
        <v>1187</v>
      </c>
      <c r="D3" s="216" t="s">
        <v>1187</v>
      </c>
      <c r="E3" s="217">
        <v>0</v>
      </c>
      <c r="F3" s="247" t="s">
        <v>1187</v>
      </c>
      <c r="G3" s="218" t="s">
        <v>1187</v>
      </c>
      <c r="H3" s="243" t="s">
        <v>1187</v>
      </c>
      <c r="J3" s="540"/>
    </row>
    <row r="4" spans="1:10" s="208" customFormat="1" ht="18" customHeight="1" thickBot="1">
      <c r="A4" s="208">
        <v>2</v>
      </c>
      <c r="B4" s="238" t="s">
        <v>1187</v>
      </c>
      <c r="C4" s="219" t="s">
        <v>1187</v>
      </c>
      <c r="D4" s="220" t="s">
        <v>1187</v>
      </c>
      <c r="E4" s="222">
        <v>0</v>
      </c>
      <c r="F4" s="248" t="s">
        <v>1187</v>
      </c>
      <c r="G4" s="222" t="s">
        <v>1187</v>
      </c>
      <c r="H4" s="244" t="s">
        <v>1187</v>
      </c>
      <c r="J4" s="541"/>
    </row>
    <row r="5" spans="1:10" s="208" customFormat="1" ht="18" customHeight="1" thickBot="1">
      <c r="A5" s="208">
        <v>3</v>
      </c>
      <c r="B5" s="238" t="s">
        <v>1187</v>
      </c>
      <c r="C5" s="219" t="s">
        <v>1187</v>
      </c>
      <c r="D5" s="220" t="s">
        <v>1187</v>
      </c>
      <c r="E5" s="222">
        <v>0</v>
      </c>
      <c r="F5" s="248" t="s">
        <v>1187</v>
      </c>
      <c r="G5" s="222" t="s">
        <v>1187</v>
      </c>
      <c r="H5" s="244" t="s">
        <v>1187</v>
      </c>
      <c r="J5" s="436"/>
    </row>
    <row r="6" spans="1:10" s="208" customFormat="1" ht="18" customHeight="1" thickBot="1">
      <c r="A6" s="208">
        <v>4</v>
      </c>
      <c r="B6" s="238" t="s">
        <v>1187</v>
      </c>
      <c r="C6" s="219" t="s">
        <v>1187</v>
      </c>
      <c r="D6" s="220" t="s">
        <v>1187</v>
      </c>
      <c r="E6" s="222">
        <v>0</v>
      </c>
      <c r="F6" s="248" t="s">
        <v>1187</v>
      </c>
      <c r="G6" s="222" t="s">
        <v>1187</v>
      </c>
      <c r="H6" s="244" t="s">
        <v>1187</v>
      </c>
      <c r="J6" s="434" t="s">
        <v>907</v>
      </c>
    </row>
    <row r="7" spans="1:10" s="208" customFormat="1" ht="18" customHeight="1" thickBot="1" thickTop="1">
      <c r="A7" s="208">
        <v>5</v>
      </c>
      <c r="B7" s="239" t="s">
        <v>1187</v>
      </c>
      <c r="C7" s="223" t="s">
        <v>1187</v>
      </c>
      <c r="D7" s="224" t="s">
        <v>1187</v>
      </c>
      <c r="E7" s="225">
        <v>0</v>
      </c>
      <c r="F7" s="249" t="s">
        <v>1187</v>
      </c>
      <c r="G7" s="225" t="s">
        <v>1187</v>
      </c>
      <c r="H7" s="245" t="s">
        <v>1187</v>
      </c>
      <c r="J7" s="542"/>
    </row>
    <row r="8" spans="1:10" s="208" customFormat="1" ht="18" customHeight="1">
      <c r="A8" s="208">
        <v>6</v>
      </c>
      <c r="B8" s="240" t="s">
        <v>1187</v>
      </c>
      <c r="C8" s="226" t="s">
        <v>1187</v>
      </c>
      <c r="D8" s="227" t="s">
        <v>1187</v>
      </c>
      <c r="E8" s="217">
        <v>0</v>
      </c>
      <c r="F8" s="250" t="s">
        <v>1187</v>
      </c>
      <c r="G8" s="217" t="s">
        <v>1187</v>
      </c>
      <c r="H8" s="246" t="s">
        <v>1187</v>
      </c>
      <c r="J8" s="543"/>
    </row>
    <row r="9" spans="1:10" s="208" customFormat="1" ht="18" customHeight="1">
      <c r="A9" s="208">
        <v>7</v>
      </c>
      <c r="B9" s="238" t="s">
        <v>1187</v>
      </c>
      <c r="C9" s="219" t="s">
        <v>1187</v>
      </c>
      <c r="D9" s="220" t="s">
        <v>1187</v>
      </c>
      <c r="E9" s="222">
        <v>0</v>
      </c>
      <c r="F9" s="248" t="s">
        <v>1187</v>
      </c>
      <c r="G9" s="222" t="s">
        <v>1187</v>
      </c>
      <c r="H9" s="244" t="s">
        <v>1187</v>
      </c>
      <c r="J9" s="543"/>
    </row>
    <row r="10" spans="1:10" s="208" customFormat="1" ht="18" customHeight="1">
      <c r="A10" s="208">
        <v>8</v>
      </c>
      <c r="B10" s="238" t="s">
        <v>1187</v>
      </c>
      <c r="C10" s="219" t="s">
        <v>1187</v>
      </c>
      <c r="D10" s="220" t="s">
        <v>1187</v>
      </c>
      <c r="E10" s="222">
        <v>0</v>
      </c>
      <c r="F10" s="248" t="s">
        <v>1187</v>
      </c>
      <c r="G10" s="222" t="s">
        <v>1187</v>
      </c>
      <c r="H10" s="244" t="s">
        <v>1187</v>
      </c>
      <c r="J10" s="543"/>
    </row>
    <row r="11" spans="1:10" s="208" customFormat="1" ht="18" customHeight="1">
      <c r="A11" s="208">
        <v>9</v>
      </c>
      <c r="B11" s="238" t="s">
        <v>1187</v>
      </c>
      <c r="C11" s="219" t="s">
        <v>1187</v>
      </c>
      <c r="D11" s="220" t="s">
        <v>1187</v>
      </c>
      <c r="E11" s="222">
        <v>0</v>
      </c>
      <c r="F11" s="248" t="s">
        <v>1187</v>
      </c>
      <c r="G11" s="222" t="s">
        <v>1187</v>
      </c>
      <c r="H11" s="244" t="s">
        <v>1187</v>
      </c>
      <c r="J11" s="543"/>
    </row>
    <row r="12" spans="1:10" s="208" customFormat="1" ht="18" customHeight="1" thickBot="1">
      <c r="A12" s="208">
        <v>10</v>
      </c>
      <c r="B12" s="239" t="s">
        <v>1187</v>
      </c>
      <c r="C12" s="223" t="s">
        <v>1187</v>
      </c>
      <c r="D12" s="224" t="s">
        <v>1187</v>
      </c>
      <c r="E12" s="225">
        <v>0</v>
      </c>
      <c r="F12" s="249" t="s">
        <v>1187</v>
      </c>
      <c r="G12" s="225" t="s">
        <v>1187</v>
      </c>
      <c r="H12" s="245" t="s">
        <v>1187</v>
      </c>
      <c r="J12" s="544"/>
    </row>
    <row r="13" spans="1:10" s="208" customFormat="1" ht="18" customHeight="1" thickBot="1">
      <c r="A13" s="208">
        <v>11</v>
      </c>
      <c r="B13" s="240" t="s">
        <v>1187</v>
      </c>
      <c r="C13" s="226" t="s">
        <v>1187</v>
      </c>
      <c r="D13" s="227" t="s">
        <v>1187</v>
      </c>
      <c r="E13" s="217">
        <v>0</v>
      </c>
      <c r="F13" s="250" t="s">
        <v>1187</v>
      </c>
      <c r="G13" s="217" t="s">
        <v>1187</v>
      </c>
      <c r="H13" s="246" t="s">
        <v>1187</v>
      </c>
      <c r="J13" s="436"/>
    </row>
    <row r="14" spans="1:10" s="208" customFormat="1" ht="18" customHeight="1" thickBot="1">
      <c r="A14" s="208">
        <v>12</v>
      </c>
      <c r="B14" s="238" t="s">
        <v>1187</v>
      </c>
      <c r="C14" s="219" t="s">
        <v>1187</v>
      </c>
      <c r="D14" s="220" t="s">
        <v>1187</v>
      </c>
      <c r="E14" s="222">
        <v>0</v>
      </c>
      <c r="F14" s="248" t="s">
        <v>1187</v>
      </c>
      <c r="G14" s="222" t="s">
        <v>1187</v>
      </c>
      <c r="H14" s="244" t="s">
        <v>1187</v>
      </c>
      <c r="J14" s="434" t="s">
        <v>476</v>
      </c>
    </row>
    <row r="15" spans="1:10" s="208" customFormat="1" ht="18" customHeight="1" thickTop="1">
      <c r="A15" s="208">
        <v>13</v>
      </c>
      <c r="B15" s="238" t="s">
        <v>1187</v>
      </c>
      <c r="C15" s="219" t="s">
        <v>1187</v>
      </c>
      <c r="D15" s="220" t="s">
        <v>1187</v>
      </c>
      <c r="E15" s="222">
        <v>0</v>
      </c>
      <c r="F15" s="248" t="s">
        <v>1187</v>
      </c>
      <c r="G15" s="222" t="s">
        <v>1187</v>
      </c>
      <c r="H15" s="244" t="s">
        <v>1187</v>
      </c>
      <c r="J15" s="545"/>
    </row>
    <row r="16" spans="1:10" s="208" customFormat="1" ht="18" customHeight="1" thickBot="1">
      <c r="A16" s="208">
        <v>14</v>
      </c>
      <c r="B16" s="238" t="s">
        <v>1187</v>
      </c>
      <c r="C16" s="219" t="s">
        <v>1187</v>
      </c>
      <c r="D16" s="220" t="s">
        <v>1187</v>
      </c>
      <c r="E16" s="222">
        <v>0</v>
      </c>
      <c r="F16" s="248" t="s">
        <v>1187</v>
      </c>
      <c r="G16" s="222" t="s">
        <v>1187</v>
      </c>
      <c r="H16" s="244" t="s">
        <v>1187</v>
      </c>
      <c r="J16" s="546"/>
    </row>
    <row r="17" spans="1:8" s="208" customFormat="1" ht="18" customHeight="1" thickBot="1">
      <c r="A17" s="208">
        <v>15</v>
      </c>
      <c r="B17" s="239" t="s">
        <v>1187</v>
      </c>
      <c r="C17" s="223" t="s">
        <v>1187</v>
      </c>
      <c r="D17" s="224" t="s">
        <v>1187</v>
      </c>
      <c r="E17" s="225">
        <v>0</v>
      </c>
      <c r="F17" s="249" t="s">
        <v>1187</v>
      </c>
      <c r="G17" s="225" t="s">
        <v>1187</v>
      </c>
      <c r="H17" s="245" t="s">
        <v>1187</v>
      </c>
    </row>
    <row r="18" spans="1:8" s="208" customFormat="1" ht="18" customHeight="1">
      <c r="A18" s="208">
        <v>16</v>
      </c>
      <c r="B18" s="240" t="s">
        <v>1187</v>
      </c>
      <c r="C18" s="226" t="s">
        <v>1187</v>
      </c>
      <c r="D18" s="227" t="s">
        <v>1187</v>
      </c>
      <c r="E18" s="217">
        <v>0</v>
      </c>
      <c r="F18" s="250" t="s">
        <v>1187</v>
      </c>
      <c r="G18" s="217" t="s">
        <v>1187</v>
      </c>
      <c r="H18" s="246" t="s">
        <v>1187</v>
      </c>
    </row>
    <row r="19" spans="1:8" s="208" customFormat="1" ht="18" customHeight="1">
      <c r="A19" s="208">
        <v>17</v>
      </c>
      <c r="B19" s="238" t="s">
        <v>1187</v>
      </c>
      <c r="C19" s="219" t="s">
        <v>1187</v>
      </c>
      <c r="D19" s="220" t="s">
        <v>1187</v>
      </c>
      <c r="E19" s="222">
        <v>0</v>
      </c>
      <c r="F19" s="248" t="s">
        <v>1187</v>
      </c>
      <c r="G19" s="222" t="s">
        <v>1187</v>
      </c>
      <c r="H19" s="244" t="s">
        <v>1187</v>
      </c>
    </row>
    <row r="20" spans="1:8" s="208" customFormat="1" ht="18" customHeight="1">
      <c r="A20" s="208">
        <v>18</v>
      </c>
      <c r="B20" s="238" t="s">
        <v>1187</v>
      </c>
      <c r="C20" s="219" t="s">
        <v>1187</v>
      </c>
      <c r="D20" s="220" t="s">
        <v>1187</v>
      </c>
      <c r="E20" s="222">
        <v>0</v>
      </c>
      <c r="F20" s="248" t="s">
        <v>1187</v>
      </c>
      <c r="G20" s="222" t="s">
        <v>1187</v>
      </c>
      <c r="H20" s="244" t="s">
        <v>1187</v>
      </c>
    </row>
    <row r="21" spans="1:8" s="208" customFormat="1" ht="18" customHeight="1">
      <c r="A21" s="208">
        <v>19</v>
      </c>
      <c r="B21" s="238" t="s">
        <v>1187</v>
      </c>
      <c r="C21" s="219" t="s">
        <v>1187</v>
      </c>
      <c r="D21" s="220" t="s">
        <v>1187</v>
      </c>
      <c r="E21" s="222">
        <v>0</v>
      </c>
      <c r="F21" s="248" t="s">
        <v>1187</v>
      </c>
      <c r="G21" s="222" t="s">
        <v>1187</v>
      </c>
      <c r="H21" s="244" t="s">
        <v>1187</v>
      </c>
    </row>
    <row r="22" spans="1:8" s="208" customFormat="1" ht="18" customHeight="1" thickBot="1">
      <c r="A22" s="208">
        <v>20</v>
      </c>
      <c r="B22" s="239" t="s">
        <v>1187</v>
      </c>
      <c r="C22" s="223" t="s">
        <v>1187</v>
      </c>
      <c r="D22" s="224" t="s">
        <v>1187</v>
      </c>
      <c r="E22" s="225">
        <v>0</v>
      </c>
      <c r="F22" s="249" t="s">
        <v>1187</v>
      </c>
      <c r="G22" s="225" t="s">
        <v>1187</v>
      </c>
      <c r="H22" s="245" t="s">
        <v>1187</v>
      </c>
    </row>
    <row r="23" spans="1:8" s="208" customFormat="1" ht="18" customHeight="1">
      <c r="A23" s="208">
        <v>21</v>
      </c>
      <c r="B23" s="240" t="s">
        <v>1187</v>
      </c>
      <c r="C23" s="226" t="s">
        <v>1187</v>
      </c>
      <c r="D23" s="227" t="s">
        <v>1187</v>
      </c>
      <c r="E23" s="217">
        <v>0</v>
      </c>
      <c r="F23" s="250" t="s">
        <v>1187</v>
      </c>
      <c r="G23" s="217" t="s">
        <v>1187</v>
      </c>
      <c r="H23" s="246" t="s">
        <v>1187</v>
      </c>
    </row>
    <row r="24" spans="1:8" s="208" customFormat="1" ht="18" customHeight="1">
      <c r="A24" s="208">
        <v>22</v>
      </c>
      <c r="B24" s="238" t="s">
        <v>1187</v>
      </c>
      <c r="C24" s="219" t="s">
        <v>1187</v>
      </c>
      <c r="D24" s="220" t="s">
        <v>1187</v>
      </c>
      <c r="E24" s="222">
        <v>0</v>
      </c>
      <c r="F24" s="248" t="s">
        <v>1187</v>
      </c>
      <c r="G24" s="222" t="s">
        <v>1187</v>
      </c>
      <c r="H24" s="244" t="s">
        <v>1187</v>
      </c>
    </row>
    <row r="25" spans="1:8" s="208" customFormat="1" ht="18" customHeight="1">
      <c r="A25" s="208">
        <v>23</v>
      </c>
      <c r="B25" s="238" t="s">
        <v>1187</v>
      </c>
      <c r="C25" s="219" t="s">
        <v>1187</v>
      </c>
      <c r="D25" s="220" t="s">
        <v>1187</v>
      </c>
      <c r="E25" s="222">
        <v>0</v>
      </c>
      <c r="F25" s="248" t="s">
        <v>1187</v>
      </c>
      <c r="G25" s="222" t="s">
        <v>1187</v>
      </c>
      <c r="H25" s="244" t="s">
        <v>1187</v>
      </c>
    </row>
    <row r="26" spans="1:8" s="208" customFormat="1" ht="18" customHeight="1">
      <c r="A26" s="208">
        <v>24</v>
      </c>
      <c r="B26" s="238" t="s">
        <v>1187</v>
      </c>
      <c r="C26" s="219" t="s">
        <v>1187</v>
      </c>
      <c r="D26" s="220" t="s">
        <v>1187</v>
      </c>
      <c r="E26" s="222">
        <v>0</v>
      </c>
      <c r="F26" s="248" t="s">
        <v>1187</v>
      </c>
      <c r="G26" s="222" t="s">
        <v>1187</v>
      </c>
      <c r="H26" s="244" t="s">
        <v>1187</v>
      </c>
    </row>
    <row r="27" spans="1:8" s="208" customFormat="1" ht="18" customHeight="1" thickBot="1">
      <c r="A27" s="208">
        <v>25</v>
      </c>
      <c r="B27" s="239" t="s">
        <v>1187</v>
      </c>
      <c r="C27" s="223" t="s">
        <v>1187</v>
      </c>
      <c r="D27" s="224" t="s">
        <v>1187</v>
      </c>
      <c r="E27" s="225">
        <v>0</v>
      </c>
      <c r="F27" s="249" t="s">
        <v>1187</v>
      </c>
      <c r="G27" s="225" t="s">
        <v>1187</v>
      </c>
      <c r="H27" s="245" t="s">
        <v>1187</v>
      </c>
    </row>
    <row r="28" spans="1:8" s="208" customFormat="1" ht="18" customHeight="1">
      <c r="A28" s="208">
        <v>26</v>
      </c>
      <c r="B28" s="240" t="s">
        <v>1187</v>
      </c>
      <c r="C28" s="226" t="s">
        <v>1187</v>
      </c>
      <c r="D28" s="227" t="s">
        <v>1187</v>
      </c>
      <c r="E28" s="217">
        <v>0</v>
      </c>
      <c r="F28" s="250" t="s">
        <v>1187</v>
      </c>
      <c r="G28" s="217" t="s">
        <v>1187</v>
      </c>
      <c r="H28" s="246" t="s">
        <v>1187</v>
      </c>
    </row>
    <row r="29" spans="1:8" s="208" customFormat="1" ht="18" customHeight="1">
      <c r="A29" s="208">
        <v>27</v>
      </c>
      <c r="B29" s="238" t="s">
        <v>1187</v>
      </c>
      <c r="C29" s="219" t="s">
        <v>1187</v>
      </c>
      <c r="D29" s="220" t="s">
        <v>1187</v>
      </c>
      <c r="E29" s="222">
        <v>0</v>
      </c>
      <c r="F29" s="248" t="s">
        <v>1187</v>
      </c>
      <c r="G29" s="222" t="s">
        <v>1187</v>
      </c>
      <c r="H29" s="244" t="s">
        <v>1187</v>
      </c>
    </row>
    <row r="30" spans="1:8" s="208" customFormat="1" ht="18" customHeight="1">
      <c r="A30" s="208">
        <v>28</v>
      </c>
      <c r="B30" s="238" t="s">
        <v>1187</v>
      </c>
      <c r="C30" s="219" t="s">
        <v>1187</v>
      </c>
      <c r="D30" s="220" t="s">
        <v>1187</v>
      </c>
      <c r="E30" s="222">
        <v>0</v>
      </c>
      <c r="F30" s="248" t="s">
        <v>1187</v>
      </c>
      <c r="G30" s="222" t="s">
        <v>1187</v>
      </c>
      <c r="H30" s="244" t="s">
        <v>1187</v>
      </c>
    </row>
    <row r="31" spans="1:8" s="208" customFormat="1" ht="18" customHeight="1">
      <c r="A31" s="208">
        <v>29</v>
      </c>
      <c r="B31" s="238" t="s">
        <v>1187</v>
      </c>
      <c r="C31" s="219" t="s">
        <v>1187</v>
      </c>
      <c r="D31" s="220" t="s">
        <v>1187</v>
      </c>
      <c r="E31" s="222">
        <v>0</v>
      </c>
      <c r="F31" s="248" t="s">
        <v>1187</v>
      </c>
      <c r="G31" s="222" t="s">
        <v>1187</v>
      </c>
      <c r="H31" s="244" t="s">
        <v>1187</v>
      </c>
    </row>
    <row r="32" spans="1:8" s="208" customFormat="1" ht="18" customHeight="1" thickBot="1">
      <c r="A32" s="208">
        <v>30</v>
      </c>
      <c r="B32" s="239" t="s">
        <v>1187</v>
      </c>
      <c r="C32" s="223" t="s">
        <v>1187</v>
      </c>
      <c r="D32" s="224" t="s">
        <v>1187</v>
      </c>
      <c r="E32" s="225">
        <v>0</v>
      </c>
      <c r="F32" s="249" t="s">
        <v>1187</v>
      </c>
      <c r="G32" s="225" t="s">
        <v>1187</v>
      </c>
      <c r="H32" s="245" t="s">
        <v>1187</v>
      </c>
    </row>
    <row r="33" spans="1:8" s="208" customFormat="1" ht="18" customHeight="1">
      <c r="A33" s="208">
        <v>31</v>
      </c>
      <c r="B33" s="240" t="s">
        <v>1187</v>
      </c>
      <c r="C33" s="226" t="s">
        <v>1187</v>
      </c>
      <c r="D33" s="227" t="s">
        <v>1187</v>
      </c>
      <c r="E33" s="217">
        <v>0</v>
      </c>
      <c r="F33" s="250" t="s">
        <v>1187</v>
      </c>
      <c r="G33" s="217" t="s">
        <v>1187</v>
      </c>
      <c r="H33" s="246" t="s">
        <v>1187</v>
      </c>
    </row>
    <row r="34" spans="1:8" s="208" customFormat="1" ht="18" customHeight="1">
      <c r="A34" s="208">
        <v>32</v>
      </c>
      <c r="B34" s="238" t="s">
        <v>1187</v>
      </c>
      <c r="C34" s="219" t="s">
        <v>1187</v>
      </c>
      <c r="D34" s="220" t="s">
        <v>1187</v>
      </c>
      <c r="E34" s="222">
        <v>0</v>
      </c>
      <c r="F34" s="248" t="s">
        <v>1187</v>
      </c>
      <c r="G34" s="222" t="s">
        <v>1187</v>
      </c>
      <c r="H34" s="244" t="s">
        <v>1187</v>
      </c>
    </row>
    <row r="35" spans="1:8" s="208" customFormat="1" ht="18" customHeight="1">
      <c r="A35" s="208">
        <v>33</v>
      </c>
      <c r="B35" s="238" t="s">
        <v>1187</v>
      </c>
      <c r="C35" s="219" t="s">
        <v>1187</v>
      </c>
      <c r="D35" s="220" t="s">
        <v>1187</v>
      </c>
      <c r="E35" s="222">
        <v>0</v>
      </c>
      <c r="F35" s="248" t="s">
        <v>1187</v>
      </c>
      <c r="G35" s="222" t="s">
        <v>1187</v>
      </c>
      <c r="H35" s="244" t="s">
        <v>1187</v>
      </c>
    </row>
    <row r="36" spans="1:8" s="208" customFormat="1" ht="18" customHeight="1">
      <c r="A36" s="208">
        <v>34</v>
      </c>
      <c r="B36" s="238" t="s">
        <v>1187</v>
      </c>
      <c r="C36" s="219" t="s">
        <v>1187</v>
      </c>
      <c r="D36" s="220" t="s">
        <v>1187</v>
      </c>
      <c r="E36" s="222">
        <v>0</v>
      </c>
      <c r="F36" s="248" t="s">
        <v>1187</v>
      </c>
      <c r="G36" s="222" t="s">
        <v>1187</v>
      </c>
      <c r="H36" s="244" t="s">
        <v>1187</v>
      </c>
    </row>
    <row r="37" spans="1:8" s="208" customFormat="1" ht="18" customHeight="1" thickBot="1">
      <c r="A37" s="208">
        <v>35</v>
      </c>
      <c r="B37" s="239" t="s">
        <v>1187</v>
      </c>
      <c r="C37" s="223" t="s">
        <v>1187</v>
      </c>
      <c r="D37" s="224" t="s">
        <v>1187</v>
      </c>
      <c r="E37" s="225">
        <v>0</v>
      </c>
      <c r="F37" s="249" t="s">
        <v>1187</v>
      </c>
      <c r="G37" s="225" t="s">
        <v>1187</v>
      </c>
      <c r="H37" s="245" t="s">
        <v>1187</v>
      </c>
    </row>
    <row r="38" spans="1:8" s="157" customFormat="1" ht="18" customHeight="1">
      <c r="A38" s="157">
        <v>36</v>
      </c>
      <c r="B38" s="240" t="s">
        <v>1187</v>
      </c>
      <c r="C38" s="226" t="s">
        <v>1187</v>
      </c>
      <c r="D38" s="227" t="s">
        <v>1187</v>
      </c>
      <c r="E38" s="217">
        <v>0</v>
      </c>
      <c r="F38" s="250" t="s">
        <v>1187</v>
      </c>
      <c r="G38" s="217" t="s">
        <v>1187</v>
      </c>
      <c r="H38" s="246" t="s">
        <v>1187</v>
      </c>
    </row>
    <row r="39" spans="1:8" s="157" customFormat="1" ht="18" customHeight="1">
      <c r="A39" s="157">
        <v>37</v>
      </c>
      <c r="B39" s="238" t="s">
        <v>1187</v>
      </c>
      <c r="C39" s="219" t="s">
        <v>1187</v>
      </c>
      <c r="D39" s="220" t="s">
        <v>1187</v>
      </c>
      <c r="E39" s="222">
        <v>0</v>
      </c>
      <c r="F39" s="248" t="s">
        <v>1187</v>
      </c>
      <c r="G39" s="222" t="s">
        <v>1187</v>
      </c>
      <c r="H39" s="244" t="s">
        <v>1187</v>
      </c>
    </row>
    <row r="40" spans="1:8" s="157" customFormat="1" ht="18" customHeight="1">
      <c r="A40" s="157">
        <v>38</v>
      </c>
      <c r="B40" s="238" t="s">
        <v>1187</v>
      </c>
      <c r="C40" s="219" t="s">
        <v>1187</v>
      </c>
      <c r="D40" s="220" t="s">
        <v>1187</v>
      </c>
      <c r="E40" s="222">
        <v>0</v>
      </c>
      <c r="F40" s="248" t="s">
        <v>1187</v>
      </c>
      <c r="G40" s="222" t="s">
        <v>1187</v>
      </c>
      <c r="H40" s="244" t="s">
        <v>1187</v>
      </c>
    </row>
    <row r="41" spans="1:8" s="157" customFormat="1" ht="18" customHeight="1">
      <c r="A41" s="157">
        <v>39</v>
      </c>
      <c r="B41" s="238" t="s">
        <v>1187</v>
      </c>
      <c r="C41" s="219" t="s">
        <v>1187</v>
      </c>
      <c r="D41" s="220" t="s">
        <v>1187</v>
      </c>
      <c r="E41" s="222">
        <v>0</v>
      </c>
      <c r="F41" s="248" t="s">
        <v>1187</v>
      </c>
      <c r="G41" s="222" t="s">
        <v>1187</v>
      </c>
      <c r="H41" s="244" t="s">
        <v>1187</v>
      </c>
    </row>
    <row r="42" spans="1:8" s="157" customFormat="1" ht="18" customHeight="1" thickBot="1">
      <c r="A42" s="157">
        <v>40</v>
      </c>
      <c r="B42" s="239" t="s">
        <v>1187</v>
      </c>
      <c r="C42" s="223" t="s">
        <v>1187</v>
      </c>
      <c r="D42" s="224" t="s">
        <v>1187</v>
      </c>
      <c r="E42" s="225">
        <v>0</v>
      </c>
      <c r="F42" s="249" t="s">
        <v>1187</v>
      </c>
      <c r="G42" s="225" t="s">
        <v>1187</v>
      </c>
      <c r="H42" s="245" t="s">
        <v>1187</v>
      </c>
    </row>
    <row r="43" spans="1:8" s="157" customFormat="1" ht="18" customHeight="1">
      <c r="A43" s="157">
        <v>41</v>
      </c>
      <c r="B43" s="240" t="s">
        <v>1187</v>
      </c>
      <c r="C43" s="226" t="s">
        <v>1187</v>
      </c>
      <c r="D43" s="227" t="s">
        <v>1187</v>
      </c>
      <c r="E43" s="217">
        <v>0</v>
      </c>
      <c r="F43" s="250" t="s">
        <v>1187</v>
      </c>
      <c r="G43" s="217" t="s">
        <v>1187</v>
      </c>
      <c r="H43" s="246" t="s">
        <v>1187</v>
      </c>
    </row>
    <row r="44" spans="1:8" s="157" customFormat="1" ht="18" customHeight="1">
      <c r="A44" s="157">
        <v>42</v>
      </c>
      <c r="B44" s="238" t="s">
        <v>1187</v>
      </c>
      <c r="C44" s="219" t="s">
        <v>1187</v>
      </c>
      <c r="D44" s="220" t="s">
        <v>1187</v>
      </c>
      <c r="E44" s="222">
        <v>0</v>
      </c>
      <c r="F44" s="248" t="s">
        <v>1187</v>
      </c>
      <c r="G44" s="222" t="s">
        <v>1187</v>
      </c>
      <c r="H44" s="244" t="s">
        <v>1187</v>
      </c>
    </row>
    <row r="45" spans="1:8" s="157" customFormat="1" ht="18" customHeight="1">
      <c r="A45" s="157">
        <v>43</v>
      </c>
      <c r="B45" s="238" t="s">
        <v>1187</v>
      </c>
      <c r="C45" s="219" t="s">
        <v>1187</v>
      </c>
      <c r="D45" s="220" t="s">
        <v>1187</v>
      </c>
      <c r="E45" s="222">
        <v>0</v>
      </c>
      <c r="F45" s="248" t="s">
        <v>1187</v>
      </c>
      <c r="G45" s="222" t="s">
        <v>1187</v>
      </c>
      <c r="H45" s="244" t="s">
        <v>1187</v>
      </c>
    </row>
    <row r="46" spans="1:8" s="157" customFormat="1" ht="18" customHeight="1">
      <c r="A46" s="157">
        <v>44</v>
      </c>
      <c r="B46" s="238" t="s">
        <v>1187</v>
      </c>
      <c r="C46" s="219" t="s">
        <v>1187</v>
      </c>
      <c r="D46" s="220" t="s">
        <v>1187</v>
      </c>
      <c r="E46" s="222">
        <v>0</v>
      </c>
      <c r="F46" s="248" t="s">
        <v>1187</v>
      </c>
      <c r="G46" s="222" t="s">
        <v>1187</v>
      </c>
      <c r="H46" s="244" t="s">
        <v>1187</v>
      </c>
    </row>
    <row r="47" spans="1:8" s="157" customFormat="1" ht="18" customHeight="1" thickBot="1">
      <c r="A47" s="157">
        <v>45</v>
      </c>
      <c r="B47" s="239" t="s">
        <v>1187</v>
      </c>
      <c r="C47" s="223" t="s">
        <v>1187</v>
      </c>
      <c r="D47" s="224" t="s">
        <v>1187</v>
      </c>
      <c r="E47" s="225">
        <v>0</v>
      </c>
      <c r="F47" s="249" t="s">
        <v>1187</v>
      </c>
      <c r="G47" s="225" t="s">
        <v>1187</v>
      </c>
      <c r="H47" s="245" t="s">
        <v>1187</v>
      </c>
    </row>
    <row r="48" spans="1:8" s="157" customFormat="1" ht="18" customHeight="1">
      <c r="A48" s="157">
        <v>46</v>
      </c>
      <c r="B48" s="240" t="s">
        <v>1187</v>
      </c>
      <c r="C48" s="226" t="s">
        <v>1187</v>
      </c>
      <c r="D48" s="227" t="s">
        <v>1187</v>
      </c>
      <c r="E48" s="217">
        <v>0</v>
      </c>
      <c r="F48" s="250" t="s">
        <v>1187</v>
      </c>
      <c r="G48" s="217" t="s">
        <v>1187</v>
      </c>
      <c r="H48" s="246" t="s">
        <v>1187</v>
      </c>
    </row>
    <row r="49" spans="1:8" s="157" customFormat="1" ht="18" customHeight="1">
      <c r="A49" s="157">
        <v>47</v>
      </c>
      <c r="B49" s="238" t="s">
        <v>1187</v>
      </c>
      <c r="C49" s="219" t="s">
        <v>1187</v>
      </c>
      <c r="D49" s="220" t="s">
        <v>1187</v>
      </c>
      <c r="E49" s="222">
        <v>0</v>
      </c>
      <c r="F49" s="248" t="s">
        <v>1187</v>
      </c>
      <c r="G49" s="222" t="s">
        <v>1187</v>
      </c>
      <c r="H49" s="244" t="s">
        <v>1187</v>
      </c>
    </row>
    <row r="50" spans="1:8" s="157" customFormat="1" ht="18" customHeight="1">
      <c r="A50" s="157">
        <v>48</v>
      </c>
      <c r="B50" s="238" t="s">
        <v>1187</v>
      </c>
      <c r="C50" s="219" t="s">
        <v>1187</v>
      </c>
      <c r="D50" s="220" t="s">
        <v>1187</v>
      </c>
      <c r="E50" s="222">
        <v>0</v>
      </c>
      <c r="F50" s="248" t="s">
        <v>1187</v>
      </c>
      <c r="G50" s="222" t="s">
        <v>1187</v>
      </c>
      <c r="H50" s="244" t="s">
        <v>1187</v>
      </c>
    </row>
    <row r="51" spans="1:8" s="157" customFormat="1" ht="18" customHeight="1">
      <c r="A51" s="157">
        <v>49</v>
      </c>
      <c r="B51" s="238" t="s">
        <v>1187</v>
      </c>
      <c r="C51" s="219" t="s">
        <v>1187</v>
      </c>
      <c r="D51" s="220" t="s">
        <v>1187</v>
      </c>
      <c r="E51" s="222">
        <v>0</v>
      </c>
      <c r="F51" s="248" t="s">
        <v>1187</v>
      </c>
      <c r="G51" s="222" t="s">
        <v>1187</v>
      </c>
      <c r="H51" s="244" t="s">
        <v>1187</v>
      </c>
    </row>
    <row r="52" spans="1:8" s="157" customFormat="1" ht="18" customHeight="1" thickBot="1">
      <c r="A52" s="157">
        <v>50</v>
      </c>
      <c r="B52" s="239" t="s">
        <v>1187</v>
      </c>
      <c r="C52" s="223" t="s">
        <v>1187</v>
      </c>
      <c r="D52" s="224" t="s">
        <v>1187</v>
      </c>
      <c r="E52" s="225">
        <v>0</v>
      </c>
      <c r="F52" s="249" t="s">
        <v>1187</v>
      </c>
      <c r="G52" s="225" t="s">
        <v>1187</v>
      </c>
      <c r="H52" s="245" t="s">
        <v>1187</v>
      </c>
    </row>
    <row r="56" spans="2:8" ht="21" hidden="1" thickBot="1">
      <c r="B56" s="531" t="s">
        <v>769</v>
      </c>
      <c r="C56" s="531"/>
      <c r="D56" s="531"/>
      <c r="E56" s="531"/>
      <c r="F56" s="531"/>
      <c r="G56" s="531"/>
      <c r="H56" s="531"/>
    </row>
    <row r="57" spans="2:8" ht="14.25" hidden="1" thickBot="1">
      <c r="B57" s="310" t="s">
        <v>463</v>
      </c>
      <c r="C57" s="311"/>
      <c r="D57" s="312" t="s">
        <v>793</v>
      </c>
      <c r="E57" s="313" t="s">
        <v>293</v>
      </c>
      <c r="F57" s="272"/>
      <c r="G57" s="313" t="s">
        <v>294</v>
      </c>
      <c r="H57" s="272"/>
    </row>
    <row r="58" spans="1:8" ht="14.25" hidden="1" thickTop="1">
      <c r="A58" s="80">
        <f>'通過記録入力'!A4</f>
        <v>1</v>
      </c>
      <c r="B58" s="273">
        <f>'通過記録入力'!B4</f>
      </c>
      <c r="C58" s="342">
        <f>'通過記録入力'!C4</f>
      </c>
      <c r="D58" s="343">
        <f>'通過記録入力'!Q4</f>
      </c>
      <c r="E58" s="331">
        <f>'通過記録入力'!K4</f>
        <v>0</v>
      </c>
      <c r="F58" s="332">
        <f>IF('通過記録入力'!J4=0,"",'通過記録入力'!J4)</f>
      </c>
      <c r="G58" s="333">
        <f>'区間記録処理'!I4</f>
      </c>
      <c r="H58" s="334">
        <f>IF('区間記録処理'!J4=0,"",'区間記録処理'!J4)</f>
      </c>
    </row>
    <row r="59" spans="1:8" ht="13.5" hidden="1">
      <c r="A59" s="80">
        <f>'通過記録入力'!A5</f>
        <v>2</v>
      </c>
      <c r="B59" s="280">
        <f>'通過記録入力'!B5</f>
      </c>
      <c r="C59" s="335">
        <f>'通過記録入力'!C5</f>
      </c>
      <c r="D59" s="336">
        <f>'通過記録入力'!Q5</f>
      </c>
      <c r="E59" s="337">
        <f>'通過記録入力'!K5</f>
        <v>0</v>
      </c>
      <c r="F59" s="321">
        <f>IF('通過記録入力'!J5=0,"",'通過記録入力'!J5)</f>
      </c>
      <c r="G59" s="337">
        <f>'区間記録処理'!I5</f>
      </c>
      <c r="H59" s="322">
        <f>IF('区間記録処理'!J5=0,"",'区間記録処理'!J5)</f>
      </c>
    </row>
    <row r="60" spans="1:8" ht="13.5" hidden="1">
      <c r="A60" s="80">
        <f>'通過記録入力'!A6</f>
        <v>3</v>
      </c>
      <c r="B60" s="280">
        <f>'通過記録入力'!B6</f>
      </c>
      <c r="C60" s="335">
        <f>'通過記録入力'!C6</f>
      </c>
      <c r="D60" s="336">
        <f>'通過記録入力'!Q6</f>
      </c>
      <c r="E60" s="337">
        <f>'通過記録入力'!K6</f>
        <v>0</v>
      </c>
      <c r="F60" s="321">
        <f>IF('通過記録入力'!J6=0,"",'通過記録入力'!J6)</f>
      </c>
      <c r="G60" s="337">
        <f>'区間記録処理'!I6</f>
      </c>
      <c r="H60" s="322">
        <f>IF('区間記録処理'!J6=0,"",'区間記録処理'!J6)</f>
      </c>
    </row>
    <row r="61" spans="1:8" ht="13.5" hidden="1">
      <c r="A61" s="80">
        <f>'通過記録入力'!A7</f>
        <v>4</v>
      </c>
      <c r="B61" s="280">
        <f>'通過記録入力'!B7</f>
      </c>
      <c r="C61" s="335">
        <f>'通過記録入力'!C7</f>
      </c>
      <c r="D61" s="336">
        <f>'通過記録入力'!Q7</f>
      </c>
      <c r="E61" s="337">
        <f>'通過記録入力'!K7</f>
        <v>0</v>
      </c>
      <c r="F61" s="321">
        <f>IF('通過記録入力'!J7=0,"",'通過記録入力'!J7)</f>
      </c>
      <c r="G61" s="337">
        <f>'区間記録処理'!I7</f>
      </c>
      <c r="H61" s="322">
        <f>IF('区間記録処理'!J7=0,"",'区間記録処理'!J7)</f>
      </c>
    </row>
    <row r="62" spans="1:8" ht="14.25" hidden="1" thickBot="1">
      <c r="A62" s="80">
        <f>'通過記録入力'!A8</f>
        <v>5</v>
      </c>
      <c r="B62" s="286">
        <f>'通過記録入力'!B8</f>
      </c>
      <c r="C62" s="338">
        <f>'通過記録入力'!C8</f>
      </c>
      <c r="D62" s="300">
        <f>'通過記録入力'!Q8</f>
      </c>
      <c r="E62" s="339">
        <f>'通過記録入力'!K8</f>
        <v>0</v>
      </c>
      <c r="F62" s="325">
        <f>IF('通過記録入力'!J8=0,"",'通過記録入力'!J8)</f>
      </c>
      <c r="G62" s="339">
        <f>'区間記録処理'!I8</f>
      </c>
      <c r="H62" s="326">
        <f>IF('区間記録処理'!J8=0,"",'区間記録処理'!J8)</f>
      </c>
    </row>
    <row r="63" spans="1:8" ht="13.5" hidden="1">
      <c r="A63" s="80">
        <f>'通過記録入力'!A9</f>
        <v>6</v>
      </c>
      <c r="B63" s="293">
        <f>'通過記録入力'!B9</f>
      </c>
      <c r="C63" s="344">
        <f>'通過記録入力'!C9</f>
      </c>
      <c r="D63" s="315">
        <f>'通過記録入力'!Q9</f>
      </c>
      <c r="E63" s="331">
        <f>'通過記録入力'!K9</f>
        <v>0</v>
      </c>
      <c r="F63" s="317">
        <f>IF('通過記録入力'!J9=0,"",'通過記録入力'!J9)</f>
      </c>
      <c r="G63" s="331">
        <f>'区間記録処理'!I9</f>
      </c>
      <c r="H63" s="318">
        <f>IF('区間記録処理'!J9=0,"",'区間記録処理'!J9)</f>
      </c>
    </row>
    <row r="64" spans="1:8" ht="13.5" hidden="1">
      <c r="A64" s="80">
        <f>'通過記録入力'!A10</f>
        <v>7</v>
      </c>
      <c r="B64" s="280">
        <f>'通過記録入力'!B10</f>
      </c>
      <c r="C64" s="335">
        <f>'通過記録入力'!C10</f>
      </c>
      <c r="D64" s="336">
        <f>'通過記録入力'!Q10</f>
      </c>
      <c r="E64" s="337">
        <f>'通過記録入力'!K10</f>
        <v>0</v>
      </c>
      <c r="F64" s="321">
        <f>IF('通過記録入力'!J10=0,"",'通過記録入力'!J10)</f>
      </c>
      <c r="G64" s="337">
        <f>'区間記録処理'!I10</f>
      </c>
      <c r="H64" s="322">
        <f>IF('区間記録処理'!J10=0,"",'区間記録処理'!J10)</f>
      </c>
    </row>
    <row r="65" spans="1:8" ht="13.5" hidden="1">
      <c r="A65" s="80">
        <f>'通過記録入力'!A11</f>
        <v>8</v>
      </c>
      <c r="B65" s="280">
        <f>'通過記録入力'!B11</f>
      </c>
      <c r="C65" s="335">
        <f>'通過記録入力'!C11</f>
      </c>
      <c r="D65" s="336">
        <f>'通過記録入力'!Q11</f>
      </c>
      <c r="E65" s="337">
        <f>'通過記録入力'!K11</f>
        <v>0</v>
      </c>
      <c r="F65" s="321">
        <f>IF('通過記録入力'!J11=0,"",'通過記録入力'!J11)</f>
      </c>
      <c r="G65" s="337">
        <f>'区間記録処理'!I11</f>
      </c>
      <c r="H65" s="322">
        <f>IF('区間記録処理'!J11=0,"",'区間記録処理'!J11)</f>
      </c>
    </row>
    <row r="66" spans="1:8" ht="13.5" hidden="1">
      <c r="A66" s="80">
        <f>'通過記録入力'!A12</f>
        <v>9</v>
      </c>
      <c r="B66" s="280">
        <f>'通過記録入力'!B12</f>
      </c>
      <c r="C66" s="335">
        <f>'通過記録入力'!C12</f>
      </c>
      <c r="D66" s="336">
        <f>'通過記録入力'!Q12</f>
      </c>
      <c r="E66" s="337">
        <f>'通過記録入力'!K12</f>
        <v>0</v>
      </c>
      <c r="F66" s="321">
        <f>IF('通過記録入力'!J12=0,"",'通過記録入力'!J12)</f>
      </c>
      <c r="G66" s="337">
        <f>'区間記録処理'!I12</f>
      </c>
      <c r="H66" s="322">
        <f>IF('区間記録処理'!J12=0,"",'区間記録処理'!J12)</f>
      </c>
    </row>
    <row r="67" spans="1:8" ht="14.25" hidden="1" thickBot="1">
      <c r="A67" s="80">
        <f>'通過記録入力'!A13</f>
        <v>10</v>
      </c>
      <c r="B67" s="286">
        <f>'通過記録入力'!B13</f>
      </c>
      <c r="C67" s="338">
        <f>'通過記録入力'!C13</f>
      </c>
      <c r="D67" s="300">
        <f>'通過記録入力'!Q13</f>
      </c>
      <c r="E67" s="339">
        <f>'通過記録入力'!K13</f>
        <v>0</v>
      </c>
      <c r="F67" s="325">
        <f>IF('通過記録入力'!J13=0,"",'通過記録入力'!J13)</f>
      </c>
      <c r="G67" s="339">
        <f>'区間記録処理'!I13</f>
      </c>
      <c r="H67" s="326">
        <f>IF('区間記録処理'!J13=0,"",'区間記録処理'!J13)</f>
      </c>
    </row>
    <row r="68" spans="1:8" ht="13.5" hidden="1">
      <c r="A68" s="80">
        <f>'通過記録入力'!A14</f>
        <v>11</v>
      </c>
      <c r="B68" s="293">
        <f>'通過記録入力'!B14</f>
      </c>
      <c r="C68" s="344">
        <f>'通過記録入力'!C14</f>
      </c>
      <c r="D68" s="315">
        <f>'通過記録入力'!Q14</f>
      </c>
      <c r="E68" s="331">
        <f>'通過記録入力'!K14</f>
        <v>0</v>
      </c>
      <c r="F68" s="317">
        <f>IF('通過記録入力'!J14=0,"",'通過記録入力'!J14)</f>
      </c>
      <c r="G68" s="331">
        <f>'区間記録処理'!I14</f>
      </c>
      <c r="H68" s="318">
        <f>IF('区間記録処理'!J14=0,"",'区間記録処理'!J14)</f>
      </c>
    </row>
    <row r="69" spans="1:8" ht="13.5" hidden="1">
      <c r="A69" s="80">
        <f>'通過記録入力'!A15</f>
        <v>12</v>
      </c>
      <c r="B69" s="280">
        <f>'通過記録入力'!B15</f>
      </c>
      <c r="C69" s="335">
        <f>'通過記録入力'!C15</f>
      </c>
      <c r="D69" s="336">
        <f>'通過記録入力'!Q15</f>
      </c>
      <c r="E69" s="337">
        <f>'通過記録入力'!K15</f>
        <v>0</v>
      </c>
      <c r="F69" s="321">
        <f>IF('通過記録入力'!J15=0,"",'通過記録入力'!J15)</f>
      </c>
      <c r="G69" s="337">
        <f>'区間記録処理'!I15</f>
      </c>
      <c r="H69" s="322">
        <f>IF('区間記録処理'!J15=0,"",'区間記録処理'!J15)</f>
      </c>
    </row>
    <row r="70" spans="1:8" ht="13.5" hidden="1">
      <c r="A70" s="80">
        <f>'通過記録入力'!A16</f>
        <v>13</v>
      </c>
      <c r="B70" s="280">
        <f>'通過記録入力'!B16</f>
      </c>
      <c r="C70" s="335">
        <f>'通過記録入力'!C16</f>
      </c>
      <c r="D70" s="336">
        <f>'通過記録入力'!Q16</f>
      </c>
      <c r="E70" s="337">
        <f>'通過記録入力'!K16</f>
        <v>0</v>
      </c>
      <c r="F70" s="321">
        <f>IF('通過記録入力'!J16=0,"",'通過記録入力'!J16)</f>
      </c>
      <c r="G70" s="337">
        <f>'区間記録処理'!I16</f>
      </c>
      <c r="H70" s="322">
        <f>IF('区間記録処理'!J16=0,"",'区間記録処理'!J16)</f>
      </c>
    </row>
    <row r="71" spans="1:8" ht="13.5" hidden="1">
      <c r="A71" s="80">
        <f>'通過記録入力'!A17</f>
        <v>14</v>
      </c>
      <c r="B71" s="280">
        <f>'通過記録入力'!B17</f>
      </c>
      <c r="C71" s="335">
        <f>'通過記録入力'!C17</f>
      </c>
      <c r="D71" s="336">
        <f>'通過記録入力'!Q17</f>
      </c>
      <c r="E71" s="337">
        <f>'通過記録入力'!K17</f>
        <v>0</v>
      </c>
      <c r="F71" s="321">
        <f>IF('通過記録入力'!J17=0,"",'通過記録入力'!J17)</f>
      </c>
      <c r="G71" s="337">
        <f>'区間記録処理'!I17</f>
      </c>
      <c r="H71" s="322">
        <f>IF('区間記録処理'!J17=0,"",'区間記録処理'!J17)</f>
      </c>
    </row>
    <row r="72" spans="1:8" ht="14.25" hidden="1" thickBot="1">
      <c r="A72" s="80">
        <f>'通過記録入力'!A18</f>
        <v>15</v>
      </c>
      <c r="B72" s="286">
        <f>'通過記録入力'!B18</f>
      </c>
      <c r="C72" s="338">
        <f>'通過記録入力'!C18</f>
      </c>
      <c r="D72" s="300">
        <f>'通過記録入力'!Q18</f>
      </c>
      <c r="E72" s="339">
        <f>'通過記録入力'!K18</f>
        <v>0</v>
      </c>
      <c r="F72" s="325">
        <f>IF('通過記録入力'!J18=0,"",'通過記録入力'!J18)</f>
      </c>
      <c r="G72" s="339">
        <f>'区間記録処理'!I18</f>
      </c>
      <c r="H72" s="326">
        <f>IF('区間記録処理'!J18=0,"",'区間記録処理'!J18)</f>
      </c>
    </row>
    <row r="73" spans="1:8" ht="13.5" hidden="1">
      <c r="A73" s="80">
        <f>'通過記録入力'!A19</f>
        <v>16</v>
      </c>
      <c r="B73" s="293">
        <f>'通過記録入力'!B19</f>
      </c>
      <c r="C73" s="344">
        <f>'通過記録入力'!C19</f>
      </c>
      <c r="D73" s="315">
        <f>'通過記録入力'!Q19</f>
      </c>
      <c r="E73" s="331">
        <f>'通過記録入力'!K19</f>
        <v>0</v>
      </c>
      <c r="F73" s="317">
        <f>IF('通過記録入力'!J19=0,"",'通過記録入力'!J19)</f>
      </c>
      <c r="G73" s="331">
        <f>'区間記録処理'!I19</f>
      </c>
      <c r="H73" s="318">
        <f>IF('区間記録処理'!J19=0,"",'区間記録処理'!J19)</f>
      </c>
    </row>
    <row r="74" spans="1:8" ht="13.5" hidden="1">
      <c r="A74" s="80">
        <f>'通過記録入力'!A20</f>
        <v>17</v>
      </c>
      <c r="B74" s="280">
        <f>'通過記録入力'!B20</f>
      </c>
      <c r="C74" s="335">
        <f>'通過記録入力'!C20</f>
      </c>
      <c r="D74" s="336">
        <f>'通過記録入力'!Q20</f>
      </c>
      <c r="E74" s="337">
        <f>'通過記録入力'!K20</f>
        <v>0</v>
      </c>
      <c r="F74" s="321">
        <f>IF('通過記録入力'!J20=0,"",'通過記録入力'!J20)</f>
      </c>
      <c r="G74" s="337">
        <f>'区間記録処理'!I20</f>
      </c>
      <c r="H74" s="322">
        <f>IF('区間記録処理'!J20=0,"",'区間記録処理'!J20)</f>
      </c>
    </row>
    <row r="75" spans="1:8" ht="13.5" hidden="1">
      <c r="A75" s="80">
        <f>'通過記録入力'!A21</f>
        <v>18</v>
      </c>
      <c r="B75" s="280">
        <f>'通過記録入力'!B21</f>
      </c>
      <c r="C75" s="335">
        <f>'通過記録入力'!C21</f>
      </c>
      <c r="D75" s="336">
        <f>'通過記録入力'!Q21</f>
      </c>
      <c r="E75" s="337">
        <f>'通過記録入力'!K21</f>
        <v>0</v>
      </c>
      <c r="F75" s="321">
        <f>IF('通過記録入力'!J21=0,"",'通過記録入力'!J21)</f>
      </c>
      <c r="G75" s="337">
        <f>'区間記録処理'!I21</f>
      </c>
      <c r="H75" s="322">
        <f>IF('区間記録処理'!J21=0,"",'区間記録処理'!J21)</f>
      </c>
    </row>
    <row r="76" spans="1:8" ht="13.5" hidden="1">
      <c r="A76" s="80">
        <f>'通過記録入力'!A22</f>
        <v>19</v>
      </c>
      <c r="B76" s="280">
        <f>'通過記録入力'!B22</f>
      </c>
      <c r="C76" s="335">
        <f>'通過記録入力'!C22</f>
      </c>
      <c r="D76" s="336">
        <f>'通過記録入力'!Q22</f>
      </c>
      <c r="E76" s="337">
        <f>'通過記録入力'!K22</f>
        <v>0</v>
      </c>
      <c r="F76" s="321">
        <f>IF('通過記録入力'!J22=0,"",'通過記録入力'!J22)</f>
      </c>
      <c r="G76" s="337">
        <f>'区間記録処理'!I22</f>
      </c>
      <c r="H76" s="322">
        <f>IF('区間記録処理'!J22=0,"",'区間記録処理'!J22)</f>
      </c>
    </row>
    <row r="77" spans="1:8" ht="14.25" hidden="1" thickBot="1">
      <c r="A77" s="80">
        <f>'通過記録入力'!A23</f>
        <v>20</v>
      </c>
      <c r="B77" s="286">
        <f>'通過記録入力'!B23</f>
      </c>
      <c r="C77" s="338">
        <f>'通過記録入力'!C23</f>
      </c>
      <c r="D77" s="300">
        <f>'通過記録入力'!Q23</f>
      </c>
      <c r="E77" s="339">
        <f>'通過記録入力'!K23</f>
        <v>0</v>
      </c>
      <c r="F77" s="325">
        <f>IF('通過記録入力'!J23=0,"",'通過記録入力'!J23)</f>
      </c>
      <c r="G77" s="339">
        <f>'区間記録処理'!I23</f>
      </c>
      <c r="H77" s="326">
        <f>IF('区間記録処理'!J23=0,"",'区間記録処理'!J23)</f>
      </c>
    </row>
    <row r="78" spans="1:8" ht="13.5" hidden="1">
      <c r="A78" s="80">
        <f>'通過記録入力'!A24</f>
        <v>21</v>
      </c>
      <c r="B78" s="293">
        <f>'通過記録入力'!B24</f>
      </c>
      <c r="C78" s="344">
        <f>'通過記録入力'!C24</f>
      </c>
      <c r="D78" s="315">
        <f>'通過記録入力'!Q24</f>
      </c>
      <c r="E78" s="331">
        <f>'通過記録入力'!K24</f>
        <v>0</v>
      </c>
      <c r="F78" s="317">
        <f>IF('通過記録入力'!J24=0,"",'通過記録入力'!J24)</f>
      </c>
      <c r="G78" s="331">
        <f>'区間記録処理'!I24</f>
      </c>
      <c r="H78" s="318">
        <f>IF('区間記録処理'!J24=0,"",'区間記録処理'!J24)</f>
      </c>
    </row>
    <row r="79" spans="1:8" ht="13.5" hidden="1">
      <c r="A79" s="80">
        <f>'通過記録入力'!A25</f>
        <v>22</v>
      </c>
      <c r="B79" s="280">
        <f>'通過記録入力'!B25</f>
      </c>
      <c r="C79" s="335">
        <f>'通過記録入力'!C25</f>
      </c>
      <c r="D79" s="336">
        <f>'通過記録入力'!Q25</f>
      </c>
      <c r="E79" s="337">
        <f>'通過記録入力'!K25</f>
        <v>0</v>
      </c>
      <c r="F79" s="321">
        <f>IF('通過記録入力'!J25=0,"",'通過記録入力'!J25)</f>
      </c>
      <c r="G79" s="337">
        <f>'区間記録処理'!I25</f>
      </c>
      <c r="H79" s="322">
        <f>IF('区間記録処理'!J25=0,"",'区間記録処理'!J25)</f>
      </c>
    </row>
    <row r="80" spans="1:8" ht="13.5" hidden="1">
      <c r="A80" s="80">
        <f>'通過記録入力'!A26</f>
        <v>23</v>
      </c>
      <c r="B80" s="280">
        <f>'通過記録入力'!B26</f>
      </c>
      <c r="C80" s="335">
        <f>'通過記録入力'!C26</f>
      </c>
      <c r="D80" s="336">
        <f>'通過記録入力'!Q26</f>
      </c>
      <c r="E80" s="337">
        <f>'通過記録入力'!K26</f>
        <v>0</v>
      </c>
      <c r="F80" s="321">
        <f>IF('通過記録入力'!J26=0,"",'通過記録入力'!J26)</f>
      </c>
      <c r="G80" s="337">
        <f>'区間記録処理'!I26</f>
      </c>
      <c r="H80" s="322">
        <f>IF('区間記録処理'!J26=0,"",'区間記録処理'!J26)</f>
      </c>
    </row>
    <row r="81" spans="1:8" ht="13.5" hidden="1">
      <c r="A81" s="80">
        <f>'通過記録入力'!A27</f>
        <v>24</v>
      </c>
      <c r="B81" s="280">
        <f>'通過記録入力'!B27</f>
      </c>
      <c r="C81" s="335">
        <f>'通過記録入力'!C27</f>
      </c>
      <c r="D81" s="336">
        <f>'通過記録入力'!Q27</f>
      </c>
      <c r="E81" s="337">
        <f>'通過記録入力'!K27</f>
        <v>0</v>
      </c>
      <c r="F81" s="321">
        <f>IF('通過記録入力'!J27=0,"",'通過記録入力'!J27)</f>
      </c>
      <c r="G81" s="337">
        <f>'区間記録処理'!I27</f>
      </c>
      <c r="H81" s="322">
        <f>IF('区間記録処理'!J27=0,"",'区間記録処理'!J27)</f>
      </c>
    </row>
    <row r="82" spans="1:8" ht="14.25" hidden="1" thickBot="1">
      <c r="A82" s="80">
        <f>'通過記録入力'!A28</f>
        <v>25</v>
      </c>
      <c r="B82" s="286">
        <f>'通過記録入力'!B28</f>
      </c>
      <c r="C82" s="338">
        <f>'通過記録入力'!C28</f>
      </c>
      <c r="D82" s="300">
        <f>'通過記録入力'!Q28</f>
      </c>
      <c r="E82" s="339">
        <f>'通過記録入力'!K28</f>
        <v>0</v>
      </c>
      <c r="F82" s="325">
        <f>IF('通過記録入力'!J28=0,"",'通過記録入力'!J28)</f>
      </c>
      <c r="G82" s="339">
        <f>'区間記録処理'!I28</f>
      </c>
      <c r="H82" s="326">
        <f>IF('区間記録処理'!J28=0,"",'区間記録処理'!J28)</f>
      </c>
    </row>
    <row r="83" spans="1:8" ht="13.5" hidden="1">
      <c r="A83" s="80">
        <f>'通過記録入力'!A29</f>
        <v>26</v>
      </c>
      <c r="B83" s="293">
        <f>'通過記録入力'!B29</f>
      </c>
      <c r="C83" s="344">
        <f>'通過記録入力'!C29</f>
      </c>
      <c r="D83" s="315">
        <f>'通過記録入力'!Q29</f>
      </c>
      <c r="E83" s="331">
        <f>'通過記録入力'!K29</f>
        <v>0</v>
      </c>
      <c r="F83" s="317">
        <f>IF('通過記録入力'!J29=0,"",'通過記録入力'!J29)</f>
      </c>
      <c r="G83" s="331">
        <f>'区間記録処理'!I29</f>
      </c>
      <c r="H83" s="318">
        <f>IF('区間記録処理'!J29=0,"",'区間記録処理'!J29)</f>
      </c>
    </row>
    <row r="84" spans="1:8" ht="13.5" hidden="1">
      <c r="A84" s="80">
        <f>'通過記録入力'!A30</f>
        <v>27</v>
      </c>
      <c r="B84" s="280">
        <f>'通過記録入力'!B30</f>
      </c>
      <c r="C84" s="335">
        <f>'通過記録入力'!C30</f>
      </c>
      <c r="D84" s="336">
        <f>'通過記録入力'!Q30</f>
      </c>
      <c r="E84" s="337">
        <f>'通過記録入力'!K30</f>
        <v>0</v>
      </c>
      <c r="F84" s="321">
        <f>IF('通過記録入力'!J30=0,"",'通過記録入力'!J30)</f>
      </c>
      <c r="G84" s="337">
        <f>'区間記録処理'!I30</f>
      </c>
      <c r="H84" s="322">
        <f>IF('区間記録処理'!J30=0,"",'区間記録処理'!J30)</f>
      </c>
    </row>
    <row r="85" spans="1:8" ht="13.5" hidden="1">
      <c r="A85" s="80">
        <f>'通過記録入力'!A31</f>
        <v>28</v>
      </c>
      <c r="B85" s="280">
        <f>'通過記録入力'!B31</f>
      </c>
      <c r="C85" s="335">
        <f>'通過記録入力'!C31</f>
      </c>
      <c r="D85" s="336">
        <f>'通過記録入力'!Q31</f>
      </c>
      <c r="E85" s="337">
        <f>'通過記録入力'!K31</f>
        <v>0</v>
      </c>
      <c r="F85" s="321">
        <f>IF('通過記録入力'!J31=0,"",'通過記録入力'!J31)</f>
      </c>
      <c r="G85" s="337">
        <f>'区間記録処理'!I31</f>
      </c>
      <c r="H85" s="322">
        <f>IF('区間記録処理'!J31=0,"",'区間記録処理'!J31)</f>
      </c>
    </row>
    <row r="86" spans="1:8" ht="13.5" hidden="1">
      <c r="A86" s="80">
        <f>'通過記録入力'!A32</f>
        <v>29</v>
      </c>
      <c r="B86" s="280">
        <f>'通過記録入力'!B32</f>
      </c>
      <c r="C86" s="335">
        <f>'通過記録入力'!C32</f>
      </c>
      <c r="D86" s="336">
        <f>'通過記録入力'!Q32</f>
      </c>
      <c r="E86" s="337">
        <f>'通過記録入力'!K32</f>
        <v>0</v>
      </c>
      <c r="F86" s="321">
        <f>IF('通過記録入力'!J32=0,"",'通過記録入力'!J32)</f>
      </c>
      <c r="G86" s="337">
        <f>'区間記録処理'!I32</f>
      </c>
      <c r="H86" s="322">
        <f>IF('区間記録処理'!J32=0,"",'区間記録処理'!J32)</f>
      </c>
    </row>
    <row r="87" spans="1:8" ht="14.25" hidden="1" thickBot="1">
      <c r="A87" s="80">
        <f>'通過記録入力'!A33</f>
        <v>30</v>
      </c>
      <c r="B87" s="286">
        <f>'通過記録入力'!B33</f>
      </c>
      <c r="C87" s="338">
        <f>'通過記録入力'!C33</f>
      </c>
      <c r="D87" s="300">
        <f>'通過記録入力'!Q33</f>
      </c>
      <c r="E87" s="339">
        <f>'通過記録入力'!K33</f>
        <v>0</v>
      </c>
      <c r="F87" s="325">
        <f>IF('通過記録入力'!J33=0,"",'通過記録入力'!J33)</f>
      </c>
      <c r="G87" s="339">
        <f>'区間記録処理'!I33</f>
      </c>
      <c r="H87" s="326">
        <f>IF('区間記録処理'!J33=0,"",'区間記録処理'!J33)</f>
      </c>
    </row>
    <row r="88" spans="1:8" ht="13.5" hidden="1">
      <c r="A88" s="80">
        <f>'通過記録入力'!A34</f>
        <v>31</v>
      </c>
      <c r="B88" s="293">
        <f>'通過記録入力'!B34</f>
      </c>
      <c r="C88" s="344">
        <f>'通過記録入力'!C34</f>
      </c>
      <c r="D88" s="315">
        <f>'通過記録入力'!Q34</f>
      </c>
      <c r="E88" s="331">
        <f>'通過記録入力'!K34</f>
        <v>0</v>
      </c>
      <c r="F88" s="317">
        <f>IF('通過記録入力'!J34=0,"",'通過記録入力'!J34)</f>
      </c>
      <c r="G88" s="331">
        <f>'区間記録処理'!I34</f>
      </c>
      <c r="H88" s="318">
        <f>IF('区間記録処理'!J34=0,"",'区間記録処理'!J34)</f>
      </c>
    </row>
    <row r="89" spans="1:8" ht="13.5" hidden="1">
      <c r="A89" s="80">
        <f>'通過記録入力'!A35</f>
        <v>32</v>
      </c>
      <c r="B89" s="280">
        <f>'通過記録入力'!B35</f>
      </c>
      <c r="C89" s="335">
        <f>'通過記録入力'!C35</f>
      </c>
      <c r="D89" s="336">
        <f>'通過記録入力'!Q35</f>
      </c>
      <c r="E89" s="337">
        <f>'通過記録入力'!K35</f>
        <v>0</v>
      </c>
      <c r="F89" s="321">
        <f>IF('通過記録入力'!J35=0,"",'通過記録入力'!J35)</f>
      </c>
      <c r="G89" s="337">
        <f>'区間記録処理'!I35</f>
      </c>
      <c r="H89" s="322">
        <f>IF('区間記録処理'!J35=0,"",'区間記録処理'!J35)</f>
      </c>
    </row>
    <row r="90" spans="1:8" ht="13.5" hidden="1">
      <c r="A90" s="80">
        <f>'通過記録入力'!A36</f>
        <v>33</v>
      </c>
      <c r="B90" s="280">
        <f>'通過記録入力'!B36</f>
      </c>
      <c r="C90" s="335">
        <f>'通過記録入力'!C36</f>
      </c>
      <c r="D90" s="336">
        <f>'通過記録入力'!Q36</f>
      </c>
      <c r="E90" s="337">
        <f>'通過記録入力'!K36</f>
        <v>0</v>
      </c>
      <c r="F90" s="321">
        <f>IF('通過記録入力'!J36=0,"",'通過記録入力'!J36)</f>
      </c>
      <c r="G90" s="337">
        <f>'区間記録処理'!I36</f>
      </c>
      <c r="H90" s="322">
        <f>IF('区間記録処理'!J36=0,"",'区間記録処理'!J36)</f>
      </c>
    </row>
    <row r="91" spans="1:8" ht="13.5" hidden="1">
      <c r="A91" s="80">
        <f>'通過記録入力'!A37</f>
        <v>34</v>
      </c>
      <c r="B91" s="280">
        <f>'通過記録入力'!B37</f>
      </c>
      <c r="C91" s="335">
        <f>'通過記録入力'!C37</f>
      </c>
      <c r="D91" s="336">
        <f>'通過記録入力'!Q37</f>
      </c>
      <c r="E91" s="337">
        <f>'通過記録入力'!K37</f>
        <v>0</v>
      </c>
      <c r="F91" s="321">
        <f>IF('通過記録入力'!J37=0,"",'通過記録入力'!J37)</f>
      </c>
      <c r="G91" s="337">
        <f>'区間記録処理'!I37</f>
      </c>
      <c r="H91" s="322">
        <f>IF('区間記録処理'!J37=0,"",'区間記録処理'!J37)</f>
      </c>
    </row>
    <row r="92" spans="1:8" ht="14.25" hidden="1" thickBot="1">
      <c r="A92" s="80">
        <f>'通過記録入力'!A38</f>
        <v>35</v>
      </c>
      <c r="B92" s="286">
        <f>'通過記録入力'!B38</f>
      </c>
      <c r="C92" s="338">
        <f>'通過記録入力'!C38</f>
      </c>
      <c r="D92" s="300">
        <f>'通過記録入力'!Q38</f>
      </c>
      <c r="E92" s="339">
        <f>'通過記録入力'!K38</f>
        <v>0</v>
      </c>
      <c r="F92" s="325">
        <f>IF('通過記録入力'!J38=0,"",'通過記録入力'!J38)</f>
      </c>
      <c r="G92" s="339">
        <f>'区間記録処理'!I38</f>
      </c>
      <c r="H92" s="326">
        <f>IF('区間記録処理'!J38=0,"",'区間記録処理'!J38)</f>
      </c>
    </row>
    <row r="93" spans="1:8" ht="13.5" hidden="1">
      <c r="A93" s="80">
        <f>'通過記録入力'!A39</f>
        <v>36</v>
      </c>
      <c r="B93" s="293">
        <f>'通過記録入力'!B39</f>
      </c>
      <c r="C93" s="344">
        <f>'通過記録入力'!C39</f>
      </c>
      <c r="D93" s="315">
        <f>'通過記録入力'!Q39</f>
      </c>
      <c r="E93" s="331">
        <f>'通過記録入力'!K39</f>
        <v>0</v>
      </c>
      <c r="F93" s="317">
        <f>IF('通過記録入力'!J39=0,"",'通過記録入力'!J39)</f>
      </c>
      <c r="G93" s="331">
        <f>'区間記録処理'!I39</f>
      </c>
      <c r="H93" s="318">
        <f>IF('区間記録処理'!J39=0,"",'区間記録処理'!J39)</f>
      </c>
    </row>
    <row r="94" spans="1:8" ht="13.5" hidden="1">
      <c r="A94" s="80">
        <f>'通過記録入力'!A40</f>
        <v>37</v>
      </c>
      <c r="B94" s="280">
        <f>'通過記録入力'!B40</f>
      </c>
      <c r="C94" s="335">
        <f>'通過記録入力'!C40</f>
      </c>
      <c r="D94" s="336">
        <f>'通過記録入力'!Q40</f>
      </c>
      <c r="E94" s="337">
        <f>'通過記録入力'!K40</f>
        <v>0</v>
      </c>
      <c r="F94" s="321">
        <f>IF('通過記録入力'!J40=0,"",'通過記録入力'!J40)</f>
      </c>
      <c r="G94" s="337">
        <f>'区間記録処理'!I40</f>
      </c>
      <c r="H94" s="322">
        <f>IF('区間記録処理'!J40=0,"",'区間記録処理'!J40)</f>
      </c>
    </row>
    <row r="95" spans="1:8" ht="13.5" hidden="1">
      <c r="A95" s="80">
        <f>'通過記録入力'!A41</f>
        <v>38</v>
      </c>
      <c r="B95" s="280">
        <f>'通過記録入力'!B41</f>
      </c>
      <c r="C95" s="335">
        <f>'通過記録入力'!C41</f>
      </c>
      <c r="D95" s="336">
        <f>'通過記録入力'!Q41</f>
      </c>
      <c r="E95" s="337">
        <f>'通過記録入力'!K41</f>
        <v>0</v>
      </c>
      <c r="F95" s="321">
        <f>IF('通過記録入力'!J41=0,"",'通過記録入力'!J41)</f>
      </c>
      <c r="G95" s="337">
        <f>'区間記録処理'!I41</f>
      </c>
      <c r="H95" s="322">
        <f>IF('区間記録処理'!J41=0,"",'区間記録処理'!J41)</f>
      </c>
    </row>
    <row r="96" spans="1:8" ht="13.5" hidden="1">
      <c r="A96" s="80">
        <f>'通過記録入力'!A42</f>
        <v>39</v>
      </c>
      <c r="B96" s="280">
        <f>'通過記録入力'!B42</f>
      </c>
      <c r="C96" s="335">
        <f>'通過記録入力'!C42</f>
      </c>
      <c r="D96" s="336">
        <f>'通過記録入力'!Q42</f>
      </c>
      <c r="E96" s="337">
        <f>'通過記録入力'!K42</f>
        <v>0</v>
      </c>
      <c r="F96" s="321">
        <f>IF('通過記録入力'!J42=0,"",'通過記録入力'!J42)</f>
      </c>
      <c r="G96" s="337">
        <f>'区間記録処理'!I42</f>
      </c>
      <c r="H96" s="322">
        <f>IF('区間記録処理'!J42=0,"",'区間記録処理'!J42)</f>
      </c>
    </row>
    <row r="97" spans="1:8" ht="14.25" hidden="1" thickBot="1">
      <c r="A97" s="80">
        <f>'通過記録入力'!A43</f>
        <v>40</v>
      </c>
      <c r="B97" s="286">
        <f>'通過記録入力'!B43</f>
      </c>
      <c r="C97" s="338">
        <f>'通過記録入力'!C43</f>
      </c>
      <c r="D97" s="300">
        <f>'通過記録入力'!Q43</f>
      </c>
      <c r="E97" s="339">
        <f>'通過記録入力'!K43</f>
        <v>0</v>
      </c>
      <c r="F97" s="325">
        <f>IF('通過記録入力'!J43=0,"",'通過記録入力'!J43)</f>
      </c>
      <c r="G97" s="339">
        <f>'区間記録処理'!I43</f>
      </c>
      <c r="H97" s="326">
        <f>IF('区間記録処理'!J43=0,"",'区間記録処理'!J43)</f>
      </c>
    </row>
    <row r="98" spans="1:8" ht="13.5" hidden="1">
      <c r="A98" s="80">
        <f>'通過記録入力'!A44</f>
        <v>41</v>
      </c>
      <c r="B98" s="293">
        <f>'通過記録入力'!B44</f>
      </c>
      <c r="C98" s="344">
        <f>'通過記録入力'!C44</f>
      </c>
      <c r="D98" s="315">
        <f>'通過記録入力'!Q44</f>
      </c>
      <c r="E98" s="331">
        <f>'通過記録入力'!K44</f>
        <v>0</v>
      </c>
      <c r="F98" s="317">
        <f>IF('通過記録入力'!J44=0,"",'通過記録入力'!J44)</f>
      </c>
      <c r="G98" s="331">
        <f>'区間記録処理'!I44</f>
      </c>
      <c r="H98" s="318">
        <f>IF('区間記録処理'!J44=0,"",'区間記録処理'!J44)</f>
      </c>
    </row>
    <row r="99" spans="1:8" ht="13.5" hidden="1">
      <c r="A99" s="80">
        <f>'通過記録入力'!A45</f>
        <v>42</v>
      </c>
      <c r="B99" s="280">
        <f>'通過記録入力'!B45</f>
      </c>
      <c r="C99" s="335">
        <f>'通過記録入力'!C45</f>
      </c>
      <c r="D99" s="336">
        <f>'通過記録入力'!Q45</f>
      </c>
      <c r="E99" s="337">
        <f>'通過記録入力'!K45</f>
        <v>0</v>
      </c>
      <c r="F99" s="321">
        <f>IF('通過記録入力'!J45=0,"",'通過記録入力'!J45)</f>
      </c>
      <c r="G99" s="337">
        <f>'区間記録処理'!I45</f>
      </c>
      <c r="H99" s="322">
        <f>IF('区間記録処理'!J45=0,"",'区間記録処理'!J45)</f>
      </c>
    </row>
    <row r="100" spans="1:8" ht="13.5" hidden="1">
      <c r="A100" s="80">
        <f>'通過記録入力'!A46</f>
        <v>43</v>
      </c>
      <c r="B100" s="280">
        <f>'通過記録入力'!B46</f>
      </c>
      <c r="C100" s="335">
        <f>'通過記録入力'!C46</f>
      </c>
      <c r="D100" s="336">
        <f>'通過記録入力'!Q46</f>
      </c>
      <c r="E100" s="337">
        <f>'通過記録入力'!K46</f>
        <v>0</v>
      </c>
      <c r="F100" s="321">
        <f>IF('通過記録入力'!J46=0,"",'通過記録入力'!J46)</f>
      </c>
      <c r="G100" s="337">
        <f>'区間記録処理'!I46</f>
      </c>
      <c r="H100" s="322">
        <f>IF('区間記録処理'!J46=0,"",'区間記録処理'!J46)</f>
      </c>
    </row>
    <row r="101" spans="1:8" ht="13.5" hidden="1">
      <c r="A101" s="80">
        <f>'通過記録入力'!A47</f>
        <v>44</v>
      </c>
      <c r="B101" s="280">
        <f>'通過記録入力'!B47</f>
      </c>
      <c r="C101" s="335">
        <f>'通過記録入力'!C47</f>
      </c>
      <c r="D101" s="336">
        <f>'通過記録入力'!Q47</f>
      </c>
      <c r="E101" s="337">
        <f>'通過記録入力'!K47</f>
        <v>0</v>
      </c>
      <c r="F101" s="321">
        <f>IF('通過記録入力'!J47=0,"",'通過記録入力'!J47)</f>
      </c>
      <c r="G101" s="337">
        <f>'区間記録処理'!I47</f>
      </c>
      <c r="H101" s="322">
        <f>IF('区間記録処理'!J47=0,"",'区間記録処理'!J47)</f>
      </c>
    </row>
    <row r="102" spans="1:8" ht="14.25" hidden="1" thickBot="1">
      <c r="A102" s="80">
        <f>'通過記録入力'!A48</f>
        <v>45</v>
      </c>
      <c r="B102" s="286">
        <f>'通過記録入力'!B48</f>
      </c>
      <c r="C102" s="338">
        <f>'通過記録入力'!C48</f>
      </c>
      <c r="D102" s="300">
        <f>'通過記録入力'!Q48</f>
      </c>
      <c r="E102" s="339">
        <f>'通過記録入力'!K48</f>
        <v>0</v>
      </c>
      <c r="F102" s="325">
        <f>IF('通過記録入力'!J48=0,"",'通過記録入力'!J48)</f>
      </c>
      <c r="G102" s="339">
        <f>'区間記録処理'!I48</f>
      </c>
      <c r="H102" s="326">
        <f>IF('区間記録処理'!J48=0,"",'区間記録処理'!J48)</f>
      </c>
    </row>
    <row r="103" spans="1:8" ht="13.5" hidden="1">
      <c r="A103" s="80">
        <f>'通過記録入力'!A49</f>
        <v>46</v>
      </c>
      <c r="B103" s="293">
        <f>'通過記録入力'!B49</f>
      </c>
      <c r="C103" s="344">
        <f>'通過記録入力'!C49</f>
      </c>
      <c r="D103" s="315">
        <f>'通過記録入力'!Q49</f>
      </c>
      <c r="E103" s="331">
        <f>'通過記録入力'!K49</f>
        <v>0</v>
      </c>
      <c r="F103" s="317">
        <f>IF('通過記録入力'!J49=0,"",'通過記録入力'!J49)</f>
      </c>
      <c r="G103" s="331">
        <f>'区間記録処理'!I49</f>
      </c>
      <c r="H103" s="318">
        <f>IF('区間記録処理'!J49=0,"",'区間記録処理'!J49)</f>
      </c>
    </row>
    <row r="104" spans="1:8" ht="13.5" hidden="1">
      <c r="A104" s="80">
        <f>'通過記録入力'!A50</f>
        <v>47</v>
      </c>
      <c r="B104" s="280">
        <f>'通過記録入力'!B50</f>
      </c>
      <c r="C104" s="335">
        <f>'通過記録入力'!C50</f>
      </c>
      <c r="D104" s="336">
        <f>'通過記録入力'!Q50</f>
      </c>
      <c r="E104" s="337">
        <f>'通過記録入力'!K50</f>
        <v>0</v>
      </c>
      <c r="F104" s="321">
        <f>IF('通過記録入力'!J50=0,"",'通過記録入力'!J50)</f>
      </c>
      <c r="G104" s="337">
        <f>'区間記録処理'!I50</f>
      </c>
      <c r="H104" s="322">
        <f>IF('区間記録処理'!J50=0,"",'区間記録処理'!J50)</f>
      </c>
    </row>
    <row r="105" spans="1:8" ht="13.5" hidden="1">
      <c r="A105" s="80">
        <f>'通過記録入力'!A51</f>
        <v>48</v>
      </c>
      <c r="B105" s="280">
        <f>'通過記録入力'!B51</f>
      </c>
      <c r="C105" s="335">
        <f>'通過記録入力'!C51</f>
      </c>
      <c r="D105" s="336">
        <f>'通過記録入力'!Q51</f>
      </c>
      <c r="E105" s="337">
        <f>'通過記録入力'!K51</f>
        <v>0</v>
      </c>
      <c r="F105" s="321">
        <f>IF('通過記録入力'!J51=0,"",'通過記録入力'!J51)</f>
      </c>
      <c r="G105" s="337">
        <f>'区間記録処理'!I51</f>
      </c>
      <c r="H105" s="322">
        <f>IF('区間記録処理'!J51=0,"",'区間記録処理'!J51)</f>
      </c>
    </row>
    <row r="106" spans="1:8" ht="13.5" hidden="1">
      <c r="A106" s="80">
        <f>'通過記録入力'!A52</f>
        <v>49</v>
      </c>
      <c r="B106" s="280">
        <f>'通過記録入力'!B52</f>
      </c>
      <c r="C106" s="335">
        <f>'通過記録入力'!C52</f>
      </c>
      <c r="D106" s="336">
        <f>'通過記録入力'!Q52</f>
      </c>
      <c r="E106" s="337">
        <f>'通過記録入力'!K52</f>
        <v>0</v>
      </c>
      <c r="F106" s="321">
        <f>IF('通過記録入力'!J52=0,"",'通過記録入力'!J52)</f>
      </c>
      <c r="G106" s="337">
        <f>'区間記録処理'!I52</f>
      </c>
      <c r="H106" s="322">
        <f>IF('区間記録処理'!J52=0,"",'区間記録処理'!J52)</f>
      </c>
    </row>
    <row r="107" spans="1:8" ht="14.25" hidden="1" thickBot="1">
      <c r="A107" s="80">
        <f>'通過記録入力'!A53</f>
        <v>50</v>
      </c>
      <c r="B107" s="286">
        <f>'通過記録入力'!B53</f>
      </c>
      <c r="C107" s="338">
        <f>'通過記録入力'!C53</f>
      </c>
      <c r="D107" s="300">
        <f>'通過記録入力'!Q53</f>
      </c>
      <c r="E107" s="339">
        <f>'通過記録入力'!K53</f>
        <v>0</v>
      </c>
      <c r="F107" s="325">
        <f>IF('通過記録入力'!J53=0,"",'通過記録入力'!J53)</f>
      </c>
      <c r="G107" s="339">
        <f>'区間記録処理'!I53</f>
      </c>
      <c r="H107" s="326">
        <f>IF('区間記録処理'!J53=0,"",'区間記録処理'!J53)</f>
      </c>
    </row>
  </sheetData>
  <sheetProtection/>
  <mergeCells count="9">
    <mergeCell ref="J3:J4"/>
    <mergeCell ref="J7:J12"/>
    <mergeCell ref="J15:J16"/>
    <mergeCell ref="B2:C2"/>
    <mergeCell ref="B1:D1"/>
    <mergeCell ref="B56:H56"/>
    <mergeCell ref="E2:F2"/>
    <mergeCell ref="G2:H2"/>
    <mergeCell ref="E1:H1"/>
  </mergeCells>
  <conditionalFormatting sqref="E3:E52">
    <cfRule type="cellIs" priority="1" dxfId="120" operator="lessThan" stopIfTrue="1">
      <formula>0.0416666666666667</formula>
    </cfRule>
    <cfRule type="cellIs" priority="2" dxfId="121" operator="greaterThanOrEqual" stopIfTrue="1">
      <formula>0.0416666666666667</formula>
    </cfRule>
  </conditionalFormatting>
  <dataValidations count="1">
    <dataValidation allowBlank="1" showInputMessage="1" showErrorMessage="1" errorTitle="注意！" error="このセルの内容は変更できません。" sqref="E1 D48:H55 F3:F47 C3:C55 I48:IV65536 A1:B65536 C57:H65536 D2:E47 H3:H47 G2:G47 I1:I47 K1:IV47 J1:J3 J5:J7 J13:J15 J17:J47"/>
  </dataValidations>
  <printOptions horizontalCentered="1"/>
  <pageMargins left="0.3937007874015748" right="0.3937007874015748" top="0.3937007874015748" bottom="0.3937007874015748" header="0" footer="0"/>
  <pageSetup orientation="portrait" paperSize="9" scale="89"/>
  <drawing r:id="rId1"/>
</worksheet>
</file>

<file path=xl/worksheets/sheet9.xml><?xml version="1.0" encoding="utf-8"?>
<worksheet xmlns="http://schemas.openxmlformats.org/spreadsheetml/2006/main" xmlns:r="http://schemas.openxmlformats.org/officeDocument/2006/relationships">
  <sheetPr codeName="Sheet15"/>
  <dimension ref="A1:J107"/>
  <sheetViews>
    <sheetView showZeros="0" zoomScalePageLayoutView="0" workbookViewId="0" topLeftCell="A1">
      <selection activeCell="A1" sqref="A1"/>
    </sheetView>
  </sheetViews>
  <sheetFormatPr defaultColWidth="10.59765625" defaultRowHeight="15"/>
  <cols>
    <col min="1" max="1" width="0.796875" style="80" customWidth="1"/>
    <col min="2" max="2" width="4.59765625" style="80" customWidth="1"/>
    <col min="3" max="3" width="10.59765625" style="80" customWidth="1"/>
    <col min="4" max="4" width="20.59765625" style="80" customWidth="1"/>
    <col min="5" max="5" width="12.59765625" style="80" customWidth="1"/>
    <col min="6" max="6" width="6.59765625" style="100" bestFit="1" customWidth="1"/>
    <col min="7" max="7" width="12.59765625" style="80" customWidth="1"/>
    <col min="8" max="8" width="6.59765625" style="100" bestFit="1" customWidth="1"/>
    <col min="9" max="9" width="1.59765625" style="80" customWidth="1"/>
    <col min="10" max="10" width="18.296875" style="80" bestFit="1" customWidth="1"/>
    <col min="11" max="16384" width="10.59765625" style="80" customWidth="1"/>
  </cols>
  <sheetData>
    <row r="1" spans="1:8" ht="21" thickBot="1">
      <c r="A1" s="147"/>
      <c r="B1" s="530" t="s">
        <v>1082</v>
      </c>
      <c r="C1" s="530"/>
      <c r="D1" s="530"/>
      <c r="E1" s="534">
        <f>'参加ﾁｰﾑ一覧表'!$G$2</f>
        <v>0</v>
      </c>
      <c r="F1" s="534"/>
      <c r="G1" s="534"/>
      <c r="H1" s="534"/>
    </row>
    <row r="2" spans="2:10" s="149" customFormat="1" ht="24" customHeight="1" thickBot="1">
      <c r="B2" s="535" t="s">
        <v>905</v>
      </c>
      <c r="C2" s="536"/>
      <c r="D2" s="372" t="s">
        <v>734</v>
      </c>
      <c r="E2" s="535" t="s">
        <v>293</v>
      </c>
      <c r="F2" s="536"/>
      <c r="G2" s="535" t="s">
        <v>294</v>
      </c>
      <c r="H2" s="536"/>
      <c r="J2" s="148" t="s">
        <v>1019</v>
      </c>
    </row>
    <row r="3" spans="1:10" s="208" customFormat="1" ht="18" customHeight="1" thickTop="1">
      <c r="A3" s="208">
        <v>1</v>
      </c>
      <c r="B3" s="237" t="s">
        <v>1187</v>
      </c>
      <c r="C3" s="215" t="s">
        <v>1187</v>
      </c>
      <c r="D3" s="216" t="s">
        <v>1187</v>
      </c>
      <c r="E3" s="217">
        <v>0</v>
      </c>
      <c r="F3" s="247" t="s">
        <v>1187</v>
      </c>
      <c r="G3" s="218" t="s">
        <v>1187</v>
      </c>
      <c r="H3" s="243" t="s">
        <v>1187</v>
      </c>
      <c r="J3" s="521"/>
    </row>
    <row r="4" spans="1:10" s="208" customFormat="1" ht="18" customHeight="1" thickBot="1">
      <c r="A4" s="157">
        <v>2</v>
      </c>
      <c r="B4" s="238" t="s">
        <v>1187</v>
      </c>
      <c r="C4" s="219" t="s">
        <v>1187</v>
      </c>
      <c r="D4" s="220" t="s">
        <v>1187</v>
      </c>
      <c r="E4" s="222">
        <v>0</v>
      </c>
      <c r="F4" s="248" t="s">
        <v>1187</v>
      </c>
      <c r="G4" s="222" t="s">
        <v>1187</v>
      </c>
      <c r="H4" s="244" t="s">
        <v>1187</v>
      </c>
      <c r="J4" s="523"/>
    </row>
    <row r="5" spans="1:8" s="208" customFormat="1" ht="18" customHeight="1" thickBot="1">
      <c r="A5" s="208">
        <v>3</v>
      </c>
      <c r="B5" s="238" t="s">
        <v>1187</v>
      </c>
      <c r="C5" s="219" t="s">
        <v>1187</v>
      </c>
      <c r="D5" s="220" t="s">
        <v>1187</v>
      </c>
      <c r="E5" s="222">
        <v>0</v>
      </c>
      <c r="F5" s="248" t="s">
        <v>1187</v>
      </c>
      <c r="G5" s="222" t="s">
        <v>1187</v>
      </c>
      <c r="H5" s="244" t="s">
        <v>1187</v>
      </c>
    </row>
    <row r="6" spans="1:10" s="208" customFormat="1" ht="18" customHeight="1" thickBot="1">
      <c r="A6" s="157">
        <v>4</v>
      </c>
      <c r="B6" s="238" t="s">
        <v>1187</v>
      </c>
      <c r="C6" s="219" t="s">
        <v>1187</v>
      </c>
      <c r="D6" s="220" t="s">
        <v>1187</v>
      </c>
      <c r="E6" s="221">
        <v>0</v>
      </c>
      <c r="F6" s="248" t="s">
        <v>1187</v>
      </c>
      <c r="G6" s="222" t="s">
        <v>1187</v>
      </c>
      <c r="H6" s="244" t="s">
        <v>1187</v>
      </c>
      <c r="J6" s="434" t="s">
        <v>907</v>
      </c>
    </row>
    <row r="7" spans="1:10" s="208" customFormat="1" ht="18" customHeight="1" thickBot="1" thickTop="1">
      <c r="A7" s="208">
        <v>5</v>
      </c>
      <c r="B7" s="239" t="s">
        <v>1187</v>
      </c>
      <c r="C7" s="223" t="s">
        <v>1187</v>
      </c>
      <c r="D7" s="224" t="s">
        <v>1187</v>
      </c>
      <c r="E7" s="225">
        <v>0</v>
      </c>
      <c r="F7" s="249" t="s">
        <v>1187</v>
      </c>
      <c r="G7" s="225" t="s">
        <v>1187</v>
      </c>
      <c r="H7" s="245" t="s">
        <v>1187</v>
      </c>
      <c r="J7" s="537"/>
    </row>
    <row r="8" spans="1:10" s="208" customFormat="1" ht="18" customHeight="1">
      <c r="A8" s="208">
        <v>6</v>
      </c>
      <c r="B8" s="240" t="s">
        <v>1187</v>
      </c>
      <c r="C8" s="226" t="s">
        <v>1187</v>
      </c>
      <c r="D8" s="227" t="s">
        <v>1187</v>
      </c>
      <c r="E8" s="228">
        <v>0</v>
      </c>
      <c r="F8" s="250" t="s">
        <v>1187</v>
      </c>
      <c r="G8" s="217" t="s">
        <v>1187</v>
      </c>
      <c r="H8" s="246" t="s">
        <v>1187</v>
      </c>
      <c r="J8" s="538"/>
    </row>
    <row r="9" spans="1:10" s="208" customFormat="1" ht="18" customHeight="1">
      <c r="A9" s="208">
        <v>7</v>
      </c>
      <c r="B9" s="238" t="s">
        <v>1187</v>
      </c>
      <c r="C9" s="219" t="s">
        <v>1187</v>
      </c>
      <c r="D9" s="220" t="s">
        <v>1187</v>
      </c>
      <c r="E9" s="222">
        <v>0</v>
      </c>
      <c r="F9" s="248" t="s">
        <v>1187</v>
      </c>
      <c r="G9" s="222" t="s">
        <v>1187</v>
      </c>
      <c r="H9" s="244" t="s">
        <v>1187</v>
      </c>
      <c r="J9" s="538"/>
    </row>
    <row r="10" spans="1:10" s="208" customFormat="1" ht="18" customHeight="1">
      <c r="A10" s="208">
        <v>8</v>
      </c>
      <c r="B10" s="238" t="s">
        <v>1187</v>
      </c>
      <c r="C10" s="219" t="s">
        <v>1187</v>
      </c>
      <c r="D10" s="220" t="s">
        <v>1187</v>
      </c>
      <c r="E10" s="222">
        <v>0</v>
      </c>
      <c r="F10" s="248" t="s">
        <v>1187</v>
      </c>
      <c r="G10" s="222" t="s">
        <v>1187</v>
      </c>
      <c r="H10" s="244" t="s">
        <v>1187</v>
      </c>
      <c r="J10" s="538"/>
    </row>
    <row r="11" spans="1:10" s="208" customFormat="1" ht="18" customHeight="1">
      <c r="A11" s="157">
        <v>9</v>
      </c>
      <c r="B11" s="238" t="s">
        <v>1187</v>
      </c>
      <c r="C11" s="219" t="s">
        <v>1187</v>
      </c>
      <c r="D11" s="220" t="s">
        <v>1187</v>
      </c>
      <c r="E11" s="222">
        <v>0</v>
      </c>
      <c r="F11" s="248" t="s">
        <v>1187</v>
      </c>
      <c r="G11" s="222" t="s">
        <v>1187</v>
      </c>
      <c r="H11" s="244" t="s">
        <v>1187</v>
      </c>
      <c r="J11" s="538"/>
    </row>
    <row r="12" spans="1:10" s="208" customFormat="1" ht="18" customHeight="1" thickBot="1">
      <c r="A12" s="208">
        <v>10</v>
      </c>
      <c r="B12" s="239" t="s">
        <v>1187</v>
      </c>
      <c r="C12" s="223" t="s">
        <v>1187</v>
      </c>
      <c r="D12" s="224" t="s">
        <v>1187</v>
      </c>
      <c r="E12" s="225">
        <v>0</v>
      </c>
      <c r="F12" s="249" t="s">
        <v>1187</v>
      </c>
      <c r="G12" s="225" t="s">
        <v>1187</v>
      </c>
      <c r="H12" s="245" t="s">
        <v>1187</v>
      </c>
      <c r="J12" s="539"/>
    </row>
    <row r="13" spans="1:8" s="208" customFormat="1" ht="18" customHeight="1" thickBot="1">
      <c r="A13" s="208">
        <v>11</v>
      </c>
      <c r="B13" s="240" t="s">
        <v>1187</v>
      </c>
      <c r="C13" s="226" t="s">
        <v>1187</v>
      </c>
      <c r="D13" s="227" t="s">
        <v>1187</v>
      </c>
      <c r="E13" s="217">
        <v>0</v>
      </c>
      <c r="F13" s="250" t="s">
        <v>1187</v>
      </c>
      <c r="G13" s="217" t="s">
        <v>1187</v>
      </c>
      <c r="H13" s="246" t="s">
        <v>1187</v>
      </c>
    </row>
    <row r="14" spans="1:10" s="208" customFormat="1" ht="18" customHeight="1" thickBot="1">
      <c r="A14" s="208">
        <v>12</v>
      </c>
      <c r="B14" s="238" t="s">
        <v>1187</v>
      </c>
      <c r="C14" s="219" t="s">
        <v>1187</v>
      </c>
      <c r="D14" s="220" t="s">
        <v>1187</v>
      </c>
      <c r="E14" s="221">
        <v>0</v>
      </c>
      <c r="F14" s="248" t="s">
        <v>1187</v>
      </c>
      <c r="G14" s="222" t="s">
        <v>1187</v>
      </c>
      <c r="H14" s="244" t="s">
        <v>1187</v>
      </c>
      <c r="J14" s="434" t="s">
        <v>476</v>
      </c>
    </row>
    <row r="15" spans="1:10" s="208" customFormat="1" ht="18" customHeight="1" thickTop="1">
      <c r="A15" s="208">
        <v>13</v>
      </c>
      <c r="B15" s="238" t="s">
        <v>1187</v>
      </c>
      <c r="C15" s="219" t="s">
        <v>1187</v>
      </c>
      <c r="D15" s="220" t="s">
        <v>1187</v>
      </c>
      <c r="E15" s="221">
        <v>0</v>
      </c>
      <c r="F15" s="248" t="s">
        <v>1187</v>
      </c>
      <c r="G15" s="222" t="s">
        <v>1187</v>
      </c>
      <c r="H15" s="244" t="s">
        <v>1187</v>
      </c>
      <c r="J15" s="524"/>
    </row>
    <row r="16" spans="1:10" s="208" customFormat="1" ht="18" customHeight="1" thickBot="1">
      <c r="A16" s="208">
        <v>14</v>
      </c>
      <c r="B16" s="238" t="s">
        <v>1187</v>
      </c>
      <c r="C16" s="219" t="s">
        <v>1187</v>
      </c>
      <c r="D16" s="220" t="s">
        <v>1187</v>
      </c>
      <c r="E16" s="222">
        <v>0</v>
      </c>
      <c r="F16" s="248" t="s">
        <v>1187</v>
      </c>
      <c r="G16" s="222" t="s">
        <v>1187</v>
      </c>
      <c r="H16" s="244" t="s">
        <v>1187</v>
      </c>
      <c r="J16" s="525"/>
    </row>
    <row r="17" spans="1:8" s="208" customFormat="1" ht="18" customHeight="1" thickBot="1">
      <c r="A17" s="208">
        <v>15</v>
      </c>
      <c r="B17" s="239" t="s">
        <v>1187</v>
      </c>
      <c r="C17" s="223" t="s">
        <v>1187</v>
      </c>
      <c r="D17" s="224" t="s">
        <v>1187</v>
      </c>
      <c r="E17" s="225">
        <v>0</v>
      </c>
      <c r="F17" s="249" t="s">
        <v>1187</v>
      </c>
      <c r="G17" s="225" t="s">
        <v>1187</v>
      </c>
      <c r="H17" s="245" t="s">
        <v>1187</v>
      </c>
    </row>
    <row r="18" spans="1:10" s="208" customFormat="1" ht="18" customHeight="1">
      <c r="A18" s="208">
        <v>16</v>
      </c>
      <c r="B18" s="240" t="s">
        <v>1187</v>
      </c>
      <c r="C18" s="226" t="s">
        <v>1187</v>
      </c>
      <c r="D18" s="227" t="s">
        <v>1187</v>
      </c>
      <c r="E18" s="217">
        <v>0</v>
      </c>
      <c r="F18" s="250" t="s">
        <v>1187</v>
      </c>
      <c r="G18" s="217" t="s">
        <v>1187</v>
      </c>
      <c r="H18" s="246" t="s">
        <v>1187</v>
      </c>
      <c r="J18" s="373"/>
    </row>
    <row r="19" spans="1:10" s="208" customFormat="1" ht="18" customHeight="1">
      <c r="A19" s="157">
        <v>17</v>
      </c>
      <c r="B19" s="238" t="s">
        <v>1187</v>
      </c>
      <c r="C19" s="219" t="s">
        <v>1187</v>
      </c>
      <c r="D19" s="220" t="s">
        <v>1187</v>
      </c>
      <c r="E19" s="221">
        <v>0</v>
      </c>
      <c r="F19" s="248" t="s">
        <v>1187</v>
      </c>
      <c r="G19" s="222" t="s">
        <v>1187</v>
      </c>
      <c r="H19" s="244" t="s">
        <v>1187</v>
      </c>
      <c r="J19" s="374"/>
    </row>
    <row r="20" spans="1:10" s="208" customFormat="1" ht="18" customHeight="1">
      <c r="A20" s="208">
        <v>18</v>
      </c>
      <c r="B20" s="238" t="s">
        <v>1187</v>
      </c>
      <c r="C20" s="219" t="s">
        <v>1187</v>
      </c>
      <c r="D20" s="220" t="s">
        <v>1187</v>
      </c>
      <c r="E20" s="222">
        <v>0</v>
      </c>
      <c r="F20" s="248" t="s">
        <v>1187</v>
      </c>
      <c r="G20" s="222" t="s">
        <v>1187</v>
      </c>
      <c r="H20" s="244" t="s">
        <v>1187</v>
      </c>
      <c r="J20" s="374"/>
    </row>
    <row r="21" spans="1:10" s="208" customFormat="1" ht="18" customHeight="1">
      <c r="A21" s="208">
        <v>19</v>
      </c>
      <c r="B21" s="238" t="s">
        <v>1187</v>
      </c>
      <c r="C21" s="219" t="s">
        <v>1187</v>
      </c>
      <c r="D21" s="220" t="s">
        <v>1187</v>
      </c>
      <c r="E21" s="222">
        <v>0</v>
      </c>
      <c r="F21" s="248" t="s">
        <v>1187</v>
      </c>
      <c r="G21" s="222" t="s">
        <v>1187</v>
      </c>
      <c r="H21" s="244" t="s">
        <v>1187</v>
      </c>
      <c r="J21" s="374"/>
    </row>
    <row r="22" spans="1:10" s="208" customFormat="1" ht="18" customHeight="1" thickBot="1">
      <c r="A22" s="208">
        <v>20</v>
      </c>
      <c r="B22" s="239" t="s">
        <v>1187</v>
      </c>
      <c r="C22" s="223" t="s">
        <v>1187</v>
      </c>
      <c r="D22" s="224" t="s">
        <v>1187</v>
      </c>
      <c r="E22" s="225">
        <v>0</v>
      </c>
      <c r="F22" s="249" t="s">
        <v>1187</v>
      </c>
      <c r="G22" s="225" t="s">
        <v>1187</v>
      </c>
      <c r="H22" s="245" t="s">
        <v>1187</v>
      </c>
      <c r="J22" s="374"/>
    </row>
    <row r="23" spans="1:8" s="208" customFormat="1" ht="18" customHeight="1">
      <c r="A23" s="157">
        <v>21</v>
      </c>
      <c r="B23" s="240" t="s">
        <v>1187</v>
      </c>
      <c r="C23" s="226" t="s">
        <v>1187</v>
      </c>
      <c r="D23" s="227" t="s">
        <v>1187</v>
      </c>
      <c r="E23" s="228">
        <v>0</v>
      </c>
      <c r="F23" s="250" t="s">
        <v>1187</v>
      </c>
      <c r="G23" s="217" t="s">
        <v>1187</v>
      </c>
      <c r="H23" s="246" t="s">
        <v>1187</v>
      </c>
    </row>
    <row r="24" spans="1:8" s="208" customFormat="1" ht="18" customHeight="1">
      <c r="A24" s="208">
        <v>22</v>
      </c>
      <c r="B24" s="238" t="s">
        <v>1187</v>
      </c>
      <c r="C24" s="219" t="s">
        <v>1187</v>
      </c>
      <c r="D24" s="220" t="s">
        <v>1187</v>
      </c>
      <c r="E24" s="221">
        <v>0</v>
      </c>
      <c r="F24" s="248" t="s">
        <v>1187</v>
      </c>
      <c r="G24" s="222" t="s">
        <v>1187</v>
      </c>
      <c r="H24" s="244" t="s">
        <v>1187</v>
      </c>
    </row>
    <row r="25" spans="1:8" s="208" customFormat="1" ht="18" customHeight="1">
      <c r="A25" s="208">
        <v>23</v>
      </c>
      <c r="B25" s="238" t="s">
        <v>1187</v>
      </c>
      <c r="C25" s="219" t="s">
        <v>1187</v>
      </c>
      <c r="D25" s="220" t="s">
        <v>1187</v>
      </c>
      <c r="E25" s="222">
        <v>0</v>
      </c>
      <c r="F25" s="248" t="s">
        <v>1187</v>
      </c>
      <c r="G25" s="222" t="s">
        <v>1187</v>
      </c>
      <c r="H25" s="244" t="s">
        <v>1187</v>
      </c>
    </row>
    <row r="26" spans="1:8" s="208" customFormat="1" ht="18" customHeight="1">
      <c r="A26" s="208">
        <v>24</v>
      </c>
      <c r="B26" s="238" t="s">
        <v>1187</v>
      </c>
      <c r="C26" s="219" t="s">
        <v>1187</v>
      </c>
      <c r="D26" s="220" t="s">
        <v>1187</v>
      </c>
      <c r="E26" s="221">
        <v>0</v>
      </c>
      <c r="F26" s="248" t="s">
        <v>1187</v>
      </c>
      <c r="G26" s="222" t="s">
        <v>1187</v>
      </c>
      <c r="H26" s="244" t="s">
        <v>1187</v>
      </c>
    </row>
    <row r="27" spans="1:8" s="208" customFormat="1" ht="18" customHeight="1" thickBot="1">
      <c r="A27" s="208">
        <v>25</v>
      </c>
      <c r="B27" s="239" t="s">
        <v>1187</v>
      </c>
      <c r="C27" s="223" t="s">
        <v>1187</v>
      </c>
      <c r="D27" s="224" t="s">
        <v>1187</v>
      </c>
      <c r="E27" s="225">
        <v>0</v>
      </c>
      <c r="F27" s="249" t="s">
        <v>1187</v>
      </c>
      <c r="G27" s="225" t="s">
        <v>1187</v>
      </c>
      <c r="H27" s="245" t="s">
        <v>1187</v>
      </c>
    </row>
    <row r="28" spans="1:8" s="208" customFormat="1" ht="18" customHeight="1">
      <c r="A28" s="208">
        <v>26</v>
      </c>
      <c r="B28" s="240" t="s">
        <v>1187</v>
      </c>
      <c r="C28" s="226" t="s">
        <v>1187</v>
      </c>
      <c r="D28" s="227" t="s">
        <v>1187</v>
      </c>
      <c r="E28" s="217">
        <v>0</v>
      </c>
      <c r="F28" s="250" t="s">
        <v>1187</v>
      </c>
      <c r="G28" s="217" t="s">
        <v>1187</v>
      </c>
      <c r="H28" s="246" t="s">
        <v>1187</v>
      </c>
    </row>
    <row r="29" spans="1:8" s="208" customFormat="1" ht="18" customHeight="1">
      <c r="A29" s="208">
        <v>27</v>
      </c>
      <c r="B29" s="238" t="s">
        <v>1187</v>
      </c>
      <c r="C29" s="219" t="s">
        <v>1187</v>
      </c>
      <c r="D29" s="220" t="s">
        <v>1187</v>
      </c>
      <c r="E29" s="222">
        <v>0</v>
      </c>
      <c r="F29" s="248" t="s">
        <v>1187</v>
      </c>
      <c r="G29" s="222" t="s">
        <v>1187</v>
      </c>
      <c r="H29" s="244" t="s">
        <v>1187</v>
      </c>
    </row>
    <row r="30" spans="1:8" s="208" customFormat="1" ht="18" customHeight="1">
      <c r="A30" s="208">
        <v>28</v>
      </c>
      <c r="B30" s="238" t="s">
        <v>1187</v>
      </c>
      <c r="C30" s="219" t="s">
        <v>1187</v>
      </c>
      <c r="D30" s="220" t="s">
        <v>1187</v>
      </c>
      <c r="E30" s="222">
        <v>0</v>
      </c>
      <c r="F30" s="248" t="s">
        <v>1187</v>
      </c>
      <c r="G30" s="222" t="s">
        <v>1187</v>
      </c>
      <c r="H30" s="244" t="s">
        <v>1187</v>
      </c>
    </row>
    <row r="31" spans="1:8" s="208" customFormat="1" ht="18" customHeight="1">
      <c r="A31" s="208">
        <v>29</v>
      </c>
      <c r="B31" s="238" t="s">
        <v>1187</v>
      </c>
      <c r="C31" s="219" t="s">
        <v>1187</v>
      </c>
      <c r="D31" s="220" t="s">
        <v>1187</v>
      </c>
      <c r="E31" s="222">
        <v>0</v>
      </c>
      <c r="F31" s="248" t="s">
        <v>1187</v>
      </c>
      <c r="G31" s="222" t="s">
        <v>1187</v>
      </c>
      <c r="H31" s="244" t="s">
        <v>1187</v>
      </c>
    </row>
    <row r="32" spans="1:8" s="208" customFormat="1" ht="18" customHeight="1" thickBot="1">
      <c r="A32" s="208">
        <v>30</v>
      </c>
      <c r="B32" s="239" t="s">
        <v>1187</v>
      </c>
      <c r="C32" s="223" t="s">
        <v>1187</v>
      </c>
      <c r="D32" s="224" t="s">
        <v>1187</v>
      </c>
      <c r="E32" s="225">
        <v>0</v>
      </c>
      <c r="F32" s="249" t="s">
        <v>1187</v>
      </c>
      <c r="G32" s="225" t="s">
        <v>1187</v>
      </c>
      <c r="H32" s="245" t="s">
        <v>1187</v>
      </c>
    </row>
    <row r="33" spans="1:8" s="208" customFormat="1" ht="18" customHeight="1">
      <c r="A33" s="157">
        <v>31</v>
      </c>
      <c r="B33" s="240" t="s">
        <v>1187</v>
      </c>
      <c r="C33" s="226" t="s">
        <v>1187</v>
      </c>
      <c r="D33" s="227" t="s">
        <v>1187</v>
      </c>
      <c r="E33" s="217">
        <v>0</v>
      </c>
      <c r="F33" s="250" t="s">
        <v>1187</v>
      </c>
      <c r="G33" s="217" t="s">
        <v>1187</v>
      </c>
      <c r="H33" s="246" t="s">
        <v>1187</v>
      </c>
    </row>
    <row r="34" spans="1:8" s="208" customFormat="1" ht="18" customHeight="1">
      <c r="A34" s="157">
        <v>32</v>
      </c>
      <c r="B34" s="238" t="s">
        <v>1187</v>
      </c>
      <c r="C34" s="219" t="s">
        <v>1187</v>
      </c>
      <c r="D34" s="220" t="s">
        <v>1187</v>
      </c>
      <c r="E34" s="222">
        <v>0</v>
      </c>
      <c r="F34" s="248" t="s">
        <v>1187</v>
      </c>
      <c r="G34" s="222" t="s">
        <v>1187</v>
      </c>
      <c r="H34" s="244" t="s">
        <v>1187</v>
      </c>
    </row>
    <row r="35" spans="1:8" s="208" customFormat="1" ht="18" customHeight="1">
      <c r="A35" s="208">
        <v>33</v>
      </c>
      <c r="B35" s="238" t="s">
        <v>1187</v>
      </c>
      <c r="C35" s="219" t="s">
        <v>1187</v>
      </c>
      <c r="D35" s="220" t="s">
        <v>1187</v>
      </c>
      <c r="E35" s="221">
        <v>0</v>
      </c>
      <c r="F35" s="248" t="s">
        <v>1187</v>
      </c>
      <c r="G35" s="222" t="s">
        <v>1187</v>
      </c>
      <c r="H35" s="244" t="s">
        <v>1187</v>
      </c>
    </row>
    <row r="36" spans="1:8" s="208" customFormat="1" ht="18" customHeight="1">
      <c r="A36" s="208">
        <v>34</v>
      </c>
      <c r="B36" s="238" t="s">
        <v>1187</v>
      </c>
      <c r="C36" s="219" t="s">
        <v>1187</v>
      </c>
      <c r="D36" s="220" t="s">
        <v>1187</v>
      </c>
      <c r="E36" s="222">
        <v>0</v>
      </c>
      <c r="F36" s="248" t="s">
        <v>1187</v>
      </c>
      <c r="G36" s="222" t="s">
        <v>1187</v>
      </c>
      <c r="H36" s="244" t="s">
        <v>1187</v>
      </c>
    </row>
    <row r="37" spans="1:8" s="208" customFormat="1" ht="18" customHeight="1" thickBot="1">
      <c r="A37" s="157">
        <v>35</v>
      </c>
      <c r="B37" s="239" t="s">
        <v>1187</v>
      </c>
      <c r="C37" s="223" t="s">
        <v>1187</v>
      </c>
      <c r="D37" s="224" t="s">
        <v>1187</v>
      </c>
      <c r="E37" s="225">
        <v>0</v>
      </c>
      <c r="F37" s="249" t="s">
        <v>1187</v>
      </c>
      <c r="G37" s="225" t="s">
        <v>1187</v>
      </c>
      <c r="H37" s="245" t="s">
        <v>1187</v>
      </c>
    </row>
    <row r="38" spans="1:8" s="157" customFormat="1" ht="18" customHeight="1">
      <c r="A38" s="157">
        <v>36</v>
      </c>
      <c r="B38" s="240" t="s">
        <v>1187</v>
      </c>
      <c r="C38" s="226" t="s">
        <v>1187</v>
      </c>
      <c r="D38" s="227" t="s">
        <v>1187</v>
      </c>
      <c r="E38" s="217">
        <v>0</v>
      </c>
      <c r="F38" s="250" t="s">
        <v>1187</v>
      </c>
      <c r="G38" s="217" t="s">
        <v>1187</v>
      </c>
      <c r="H38" s="246" t="s">
        <v>1187</v>
      </c>
    </row>
    <row r="39" spans="1:8" s="157" customFormat="1" ht="18" customHeight="1">
      <c r="A39" s="157">
        <v>37</v>
      </c>
      <c r="B39" s="238" t="s">
        <v>1187</v>
      </c>
      <c r="C39" s="219" t="s">
        <v>1187</v>
      </c>
      <c r="D39" s="220" t="s">
        <v>1187</v>
      </c>
      <c r="E39" s="222">
        <v>0</v>
      </c>
      <c r="F39" s="248" t="s">
        <v>1187</v>
      </c>
      <c r="G39" s="222" t="s">
        <v>1187</v>
      </c>
      <c r="H39" s="244" t="s">
        <v>1187</v>
      </c>
    </row>
    <row r="40" spans="1:8" s="157" customFormat="1" ht="18" customHeight="1">
      <c r="A40" s="157">
        <v>38</v>
      </c>
      <c r="B40" s="238" t="s">
        <v>1187</v>
      </c>
      <c r="C40" s="219" t="s">
        <v>1187</v>
      </c>
      <c r="D40" s="220" t="s">
        <v>1187</v>
      </c>
      <c r="E40" s="221">
        <v>0</v>
      </c>
      <c r="F40" s="248" t="s">
        <v>1187</v>
      </c>
      <c r="G40" s="222" t="s">
        <v>1187</v>
      </c>
      <c r="H40" s="244" t="s">
        <v>1187</v>
      </c>
    </row>
    <row r="41" spans="1:8" s="157" customFormat="1" ht="18" customHeight="1">
      <c r="A41" s="208">
        <v>39</v>
      </c>
      <c r="B41" s="238" t="s">
        <v>1187</v>
      </c>
      <c r="C41" s="219" t="s">
        <v>1187</v>
      </c>
      <c r="D41" s="220" t="s">
        <v>1187</v>
      </c>
      <c r="E41" s="222">
        <v>0</v>
      </c>
      <c r="F41" s="248" t="s">
        <v>1187</v>
      </c>
      <c r="G41" s="222" t="s">
        <v>1187</v>
      </c>
      <c r="H41" s="244" t="s">
        <v>1187</v>
      </c>
    </row>
    <row r="42" spans="1:8" s="157" customFormat="1" ht="18" customHeight="1" thickBot="1">
      <c r="A42" s="208">
        <v>40</v>
      </c>
      <c r="B42" s="239" t="s">
        <v>1187</v>
      </c>
      <c r="C42" s="223" t="s">
        <v>1187</v>
      </c>
      <c r="D42" s="224" t="s">
        <v>1187</v>
      </c>
      <c r="E42" s="225">
        <v>0</v>
      </c>
      <c r="F42" s="249" t="s">
        <v>1187</v>
      </c>
      <c r="G42" s="225" t="s">
        <v>1187</v>
      </c>
      <c r="H42" s="245" t="s">
        <v>1187</v>
      </c>
    </row>
    <row r="43" spans="1:8" s="157" customFormat="1" ht="18" customHeight="1">
      <c r="A43" s="208">
        <v>41</v>
      </c>
      <c r="B43" s="240" t="s">
        <v>1187</v>
      </c>
      <c r="C43" s="226" t="s">
        <v>1187</v>
      </c>
      <c r="D43" s="227" t="s">
        <v>1187</v>
      </c>
      <c r="E43" s="228">
        <v>0</v>
      </c>
      <c r="F43" s="250" t="s">
        <v>1187</v>
      </c>
      <c r="G43" s="217" t="s">
        <v>1187</v>
      </c>
      <c r="H43" s="246" t="s">
        <v>1187</v>
      </c>
    </row>
    <row r="44" spans="1:8" s="157" customFormat="1" ht="18" customHeight="1">
      <c r="A44" s="208">
        <v>42</v>
      </c>
      <c r="B44" s="238" t="s">
        <v>1187</v>
      </c>
      <c r="C44" s="219" t="s">
        <v>1187</v>
      </c>
      <c r="D44" s="220" t="s">
        <v>1187</v>
      </c>
      <c r="E44" s="222">
        <v>0</v>
      </c>
      <c r="F44" s="248" t="s">
        <v>1187</v>
      </c>
      <c r="G44" s="222" t="s">
        <v>1187</v>
      </c>
      <c r="H44" s="244" t="s">
        <v>1187</v>
      </c>
    </row>
    <row r="45" spans="1:8" s="157" customFormat="1" ht="18" customHeight="1">
      <c r="A45" s="208">
        <v>43</v>
      </c>
      <c r="B45" s="238" t="s">
        <v>1187</v>
      </c>
      <c r="C45" s="219" t="s">
        <v>1187</v>
      </c>
      <c r="D45" s="220" t="s">
        <v>1187</v>
      </c>
      <c r="E45" s="222">
        <v>0</v>
      </c>
      <c r="F45" s="248" t="s">
        <v>1187</v>
      </c>
      <c r="G45" s="222" t="s">
        <v>1187</v>
      </c>
      <c r="H45" s="244" t="s">
        <v>1187</v>
      </c>
    </row>
    <row r="46" spans="1:8" s="157" customFormat="1" ht="18" customHeight="1">
      <c r="A46" s="208">
        <v>44</v>
      </c>
      <c r="B46" s="238" t="s">
        <v>1187</v>
      </c>
      <c r="C46" s="219" t="s">
        <v>1187</v>
      </c>
      <c r="D46" s="220" t="s">
        <v>1187</v>
      </c>
      <c r="E46" s="222">
        <v>0</v>
      </c>
      <c r="F46" s="248" t="s">
        <v>1187</v>
      </c>
      <c r="G46" s="222" t="s">
        <v>1187</v>
      </c>
      <c r="H46" s="244" t="s">
        <v>1187</v>
      </c>
    </row>
    <row r="47" spans="1:8" s="157" customFormat="1" ht="18" customHeight="1" thickBot="1">
      <c r="A47" s="157">
        <v>45</v>
      </c>
      <c r="B47" s="239" t="s">
        <v>1187</v>
      </c>
      <c r="C47" s="223" t="s">
        <v>1187</v>
      </c>
      <c r="D47" s="224" t="s">
        <v>1187</v>
      </c>
      <c r="E47" s="229">
        <v>0</v>
      </c>
      <c r="F47" s="249" t="s">
        <v>1187</v>
      </c>
      <c r="G47" s="225" t="s">
        <v>1187</v>
      </c>
      <c r="H47" s="245" t="s">
        <v>1187</v>
      </c>
    </row>
    <row r="48" spans="1:8" s="157" customFormat="1" ht="18" customHeight="1">
      <c r="A48" s="157">
        <v>46</v>
      </c>
      <c r="B48" s="240" t="s">
        <v>1187</v>
      </c>
      <c r="C48" s="226" t="s">
        <v>1187</v>
      </c>
      <c r="D48" s="227" t="s">
        <v>1187</v>
      </c>
      <c r="E48" s="228">
        <v>0</v>
      </c>
      <c r="F48" s="250" t="s">
        <v>1187</v>
      </c>
      <c r="G48" s="217" t="s">
        <v>1187</v>
      </c>
      <c r="H48" s="246" t="s">
        <v>1187</v>
      </c>
    </row>
    <row r="49" spans="1:8" s="157" customFormat="1" ht="18" customHeight="1">
      <c r="A49" s="208">
        <v>47</v>
      </c>
      <c r="B49" s="238" t="s">
        <v>1187</v>
      </c>
      <c r="C49" s="219" t="s">
        <v>1187</v>
      </c>
      <c r="D49" s="220" t="s">
        <v>1187</v>
      </c>
      <c r="E49" s="221">
        <v>0</v>
      </c>
      <c r="F49" s="248" t="s">
        <v>1187</v>
      </c>
      <c r="G49" s="222" t="s">
        <v>1187</v>
      </c>
      <c r="H49" s="244" t="s">
        <v>1187</v>
      </c>
    </row>
    <row r="50" spans="1:8" s="157" customFormat="1" ht="18" customHeight="1">
      <c r="A50" s="208">
        <v>48</v>
      </c>
      <c r="B50" s="238" t="s">
        <v>1187</v>
      </c>
      <c r="C50" s="219" t="s">
        <v>1187</v>
      </c>
      <c r="D50" s="220" t="s">
        <v>1187</v>
      </c>
      <c r="E50" s="221">
        <v>0</v>
      </c>
      <c r="F50" s="248" t="s">
        <v>1187</v>
      </c>
      <c r="G50" s="222" t="s">
        <v>1187</v>
      </c>
      <c r="H50" s="244" t="s">
        <v>1187</v>
      </c>
    </row>
    <row r="51" spans="1:8" s="157" customFormat="1" ht="18" customHeight="1">
      <c r="A51" s="157">
        <v>49</v>
      </c>
      <c r="B51" s="238" t="s">
        <v>1187</v>
      </c>
      <c r="C51" s="219" t="s">
        <v>1187</v>
      </c>
      <c r="D51" s="220" t="s">
        <v>1187</v>
      </c>
      <c r="E51" s="221">
        <v>0</v>
      </c>
      <c r="F51" s="248" t="s">
        <v>1187</v>
      </c>
      <c r="G51" s="222" t="s">
        <v>1187</v>
      </c>
      <c r="H51" s="244" t="s">
        <v>1187</v>
      </c>
    </row>
    <row r="52" spans="1:8" s="157" customFormat="1" ht="18" customHeight="1" thickBot="1">
      <c r="A52" s="157">
        <v>50</v>
      </c>
      <c r="B52" s="239" t="s">
        <v>1187</v>
      </c>
      <c r="C52" s="223" t="s">
        <v>1187</v>
      </c>
      <c r="D52" s="224" t="s">
        <v>1187</v>
      </c>
      <c r="E52" s="225">
        <v>0</v>
      </c>
      <c r="F52" s="249" t="s">
        <v>1187</v>
      </c>
      <c r="G52" s="225" t="s">
        <v>1187</v>
      </c>
      <c r="H52" s="245" t="s">
        <v>1187</v>
      </c>
    </row>
    <row r="56" spans="2:8" ht="21" hidden="1" thickBot="1">
      <c r="B56" s="531" t="s">
        <v>288</v>
      </c>
      <c r="C56" s="531"/>
      <c r="D56" s="531"/>
      <c r="E56" s="531"/>
      <c r="F56" s="531"/>
      <c r="G56" s="531"/>
      <c r="H56" s="531"/>
    </row>
    <row r="57" spans="2:8" ht="14.25" hidden="1" thickBot="1">
      <c r="B57" s="532" t="s">
        <v>463</v>
      </c>
      <c r="C57" s="533"/>
      <c r="D57" s="312" t="s">
        <v>793</v>
      </c>
      <c r="E57" s="532" t="s">
        <v>293</v>
      </c>
      <c r="F57" s="533"/>
      <c r="G57" s="532" t="s">
        <v>294</v>
      </c>
      <c r="H57" s="533"/>
    </row>
    <row r="58" spans="1:8" ht="14.25" hidden="1" thickTop="1">
      <c r="A58" s="80">
        <f>'通過記録入力'!A4</f>
        <v>1</v>
      </c>
      <c r="B58" s="273">
        <f>'通過記録入力'!B4</f>
      </c>
      <c r="C58" s="342">
        <f>'通過記録入力'!C4</f>
      </c>
      <c r="D58" s="343">
        <f>'通過記録入力'!R4</f>
      </c>
      <c r="E58" s="345">
        <f>'通過記録入力'!M4</f>
        <v>0</v>
      </c>
      <c r="F58" s="332">
        <f>IF('通過記録入力'!L4=0,"",'通過記録入力'!L4)</f>
      </c>
      <c r="G58" s="333">
        <f>'区間記録処理'!K4</f>
      </c>
      <c r="H58" s="334">
        <f>IF('区間記録処理'!L4=0,"",'区間記録処理'!L4)</f>
      </c>
    </row>
    <row r="59" spans="1:8" ht="13.5" hidden="1">
      <c r="A59" s="80">
        <f>'通過記録入力'!A5</f>
        <v>2</v>
      </c>
      <c r="B59" s="280">
        <f>'通過記録入力'!B5</f>
      </c>
      <c r="C59" s="335">
        <f>'通過記録入力'!C5</f>
      </c>
      <c r="D59" s="336">
        <f>'通過記録入力'!R5</f>
      </c>
      <c r="E59" s="346">
        <f>'通過記録入力'!M5</f>
        <v>0</v>
      </c>
      <c r="F59" s="321">
        <f>IF('通過記録入力'!L5=0,"",'通過記録入力'!L5)</f>
      </c>
      <c r="G59" s="337">
        <f>'区間記録処理'!K5</f>
      </c>
      <c r="H59" s="322">
        <f>IF('区間記録処理'!L5=0,"",'区間記録処理'!L5)</f>
      </c>
    </row>
    <row r="60" spans="1:8" ht="13.5" hidden="1">
      <c r="A60" s="80">
        <f>'通過記録入力'!A6</f>
        <v>3</v>
      </c>
      <c r="B60" s="280">
        <f>'通過記録入力'!B6</f>
      </c>
      <c r="C60" s="335">
        <f>'通過記録入力'!C6</f>
      </c>
      <c r="D60" s="336">
        <f>'通過記録入力'!R6</f>
      </c>
      <c r="E60" s="346">
        <f>'通過記録入力'!M6</f>
        <v>0</v>
      </c>
      <c r="F60" s="321">
        <f>IF('通過記録入力'!L6=0,"",'通過記録入力'!L6)</f>
      </c>
      <c r="G60" s="337">
        <f>'区間記録処理'!K6</f>
      </c>
      <c r="H60" s="322">
        <f>IF('区間記録処理'!L6=0,"",'区間記録処理'!L6)</f>
      </c>
    </row>
    <row r="61" spans="1:8" ht="13.5" hidden="1">
      <c r="A61" s="80">
        <f>'通過記録入力'!A7</f>
        <v>4</v>
      </c>
      <c r="B61" s="280">
        <f>'通過記録入力'!B7</f>
      </c>
      <c r="C61" s="335">
        <f>'通過記録入力'!C7</f>
      </c>
      <c r="D61" s="336">
        <f>'通過記録入力'!R7</f>
      </c>
      <c r="E61" s="346">
        <f>'通過記録入力'!M7</f>
        <v>0</v>
      </c>
      <c r="F61" s="321">
        <f>IF('通過記録入力'!L7=0,"",'通過記録入力'!L7)</f>
      </c>
      <c r="G61" s="337">
        <f>'区間記録処理'!K7</f>
      </c>
      <c r="H61" s="322">
        <f>IF('区間記録処理'!L7=0,"",'区間記録処理'!L7)</f>
      </c>
    </row>
    <row r="62" spans="1:8" ht="14.25" hidden="1" thickBot="1">
      <c r="A62" s="80">
        <f>'通過記録入力'!A8</f>
        <v>5</v>
      </c>
      <c r="B62" s="286">
        <f>'通過記録入力'!B8</f>
      </c>
      <c r="C62" s="338">
        <f>'通過記録入力'!C8</f>
      </c>
      <c r="D62" s="300">
        <f>'通過記録入力'!R8</f>
      </c>
      <c r="E62" s="347">
        <f>'通過記録入力'!M8</f>
        <v>0</v>
      </c>
      <c r="F62" s="325">
        <f>IF('通過記録入力'!L8=0,"",'通過記録入力'!L8)</f>
      </c>
      <c r="G62" s="339">
        <f>'区間記録処理'!K8</f>
      </c>
      <c r="H62" s="326">
        <f>IF('区間記録処理'!L8=0,"",'区間記録処理'!L8)</f>
      </c>
    </row>
    <row r="63" spans="1:8" ht="13.5" hidden="1">
      <c r="A63" s="80">
        <f>'通過記録入力'!A9</f>
        <v>6</v>
      </c>
      <c r="B63" s="293">
        <f>'通過記録入力'!B9</f>
      </c>
      <c r="C63" s="344">
        <f>'通過記録入力'!C9</f>
      </c>
      <c r="D63" s="315">
        <f>'通過記録入力'!R9</f>
      </c>
      <c r="E63" s="345">
        <f>'通過記録入力'!M9</f>
        <v>0</v>
      </c>
      <c r="F63" s="317">
        <f>IF('通過記録入力'!L9=0,"",'通過記録入力'!L9)</f>
      </c>
      <c r="G63" s="331">
        <f>'区間記録処理'!K9</f>
      </c>
      <c r="H63" s="318">
        <f>IF('区間記録処理'!L9=0,"",'区間記録処理'!L9)</f>
      </c>
    </row>
    <row r="64" spans="1:8" ht="13.5" hidden="1">
      <c r="A64" s="80">
        <f>'通過記録入力'!A10</f>
        <v>7</v>
      </c>
      <c r="B64" s="280">
        <f>'通過記録入力'!B10</f>
      </c>
      <c r="C64" s="335">
        <f>'通過記録入力'!C10</f>
      </c>
      <c r="D64" s="336">
        <f>'通過記録入力'!R10</f>
      </c>
      <c r="E64" s="346">
        <f>'通過記録入力'!M10</f>
        <v>0</v>
      </c>
      <c r="F64" s="321">
        <f>IF('通過記録入力'!L10=0,"",'通過記録入力'!L10)</f>
      </c>
      <c r="G64" s="337">
        <f>'区間記録処理'!K10</f>
      </c>
      <c r="H64" s="322">
        <f>IF('区間記録処理'!L10=0,"",'区間記録処理'!L10)</f>
      </c>
    </row>
    <row r="65" spans="1:8" ht="13.5" hidden="1">
      <c r="A65" s="80">
        <f>'通過記録入力'!A11</f>
        <v>8</v>
      </c>
      <c r="B65" s="280">
        <f>'通過記録入力'!B11</f>
      </c>
      <c r="C65" s="335">
        <f>'通過記録入力'!C11</f>
      </c>
      <c r="D65" s="336">
        <f>'通過記録入力'!R11</f>
      </c>
      <c r="E65" s="346">
        <f>'通過記録入力'!M11</f>
        <v>0</v>
      </c>
      <c r="F65" s="321">
        <f>IF('通過記録入力'!L11=0,"",'通過記録入力'!L11)</f>
      </c>
      <c r="G65" s="337">
        <f>'区間記録処理'!K11</f>
      </c>
      <c r="H65" s="322">
        <f>IF('区間記録処理'!L11=0,"",'区間記録処理'!L11)</f>
      </c>
    </row>
    <row r="66" spans="1:8" ht="13.5" hidden="1">
      <c r="A66" s="80">
        <f>'通過記録入力'!A12</f>
        <v>9</v>
      </c>
      <c r="B66" s="280">
        <f>'通過記録入力'!B12</f>
      </c>
      <c r="C66" s="335">
        <f>'通過記録入力'!C12</f>
      </c>
      <c r="D66" s="336">
        <f>'通過記録入力'!R12</f>
      </c>
      <c r="E66" s="346">
        <f>'通過記録入力'!M12</f>
        <v>0</v>
      </c>
      <c r="F66" s="321">
        <f>IF('通過記録入力'!L12=0,"",'通過記録入力'!L12)</f>
      </c>
      <c r="G66" s="337">
        <f>'区間記録処理'!K12</f>
      </c>
      <c r="H66" s="322">
        <f>IF('区間記録処理'!L12=0,"",'区間記録処理'!L12)</f>
      </c>
    </row>
    <row r="67" spans="1:8" ht="14.25" hidden="1" thickBot="1">
      <c r="A67" s="80">
        <f>'通過記録入力'!A13</f>
        <v>10</v>
      </c>
      <c r="B67" s="286">
        <f>'通過記録入力'!B13</f>
      </c>
      <c r="C67" s="338">
        <f>'通過記録入力'!C13</f>
      </c>
      <c r="D67" s="300">
        <f>'通過記録入力'!R13</f>
      </c>
      <c r="E67" s="347">
        <f>'通過記録入力'!M13</f>
        <v>0</v>
      </c>
      <c r="F67" s="325">
        <f>IF('通過記録入力'!L13=0,"",'通過記録入力'!L13)</f>
      </c>
      <c r="G67" s="339">
        <f>'区間記録処理'!K13</f>
      </c>
      <c r="H67" s="326">
        <f>IF('区間記録処理'!L13=0,"",'区間記録処理'!L13)</f>
      </c>
    </row>
    <row r="68" spans="1:8" ht="13.5" hidden="1">
      <c r="A68" s="80">
        <f>'通過記録入力'!A14</f>
        <v>11</v>
      </c>
      <c r="B68" s="293">
        <f>'通過記録入力'!B14</f>
      </c>
      <c r="C68" s="344">
        <f>'通過記録入力'!C14</f>
      </c>
      <c r="D68" s="315">
        <f>'通過記録入力'!R14</f>
      </c>
      <c r="E68" s="345">
        <f>'通過記録入力'!M14</f>
        <v>0</v>
      </c>
      <c r="F68" s="317">
        <f>IF('通過記録入力'!L14=0,"",'通過記録入力'!L14)</f>
      </c>
      <c r="G68" s="331">
        <f>'区間記録処理'!K14</f>
      </c>
      <c r="H68" s="318">
        <f>IF('区間記録処理'!L14=0,"",'区間記録処理'!L14)</f>
      </c>
    </row>
    <row r="69" spans="1:8" ht="13.5" hidden="1">
      <c r="A69" s="80">
        <f>'通過記録入力'!A15</f>
        <v>12</v>
      </c>
      <c r="B69" s="280">
        <f>'通過記録入力'!B15</f>
      </c>
      <c r="C69" s="335">
        <f>'通過記録入力'!C15</f>
      </c>
      <c r="D69" s="336">
        <f>'通過記録入力'!R15</f>
      </c>
      <c r="E69" s="346">
        <f>'通過記録入力'!M15</f>
        <v>0</v>
      </c>
      <c r="F69" s="321">
        <f>IF('通過記録入力'!L15=0,"",'通過記録入力'!L15)</f>
      </c>
      <c r="G69" s="337">
        <f>'区間記録処理'!K15</f>
      </c>
      <c r="H69" s="322">
        <f>IF('区間記録処理'!L15=0,"",'区間記録処理'!L15)</f>
      </c>
    </row>
    <row r="70" spans="1:8" ht="13.5" hidden="1">
      <c r="A70" s="80">
        <f>'通過記録入力'!A16</f>
        <v>13</v>
      </c>
      <c r="B70" s="280">
        <f>'通過記録入力'!B16</f>
      </c>
      <c r="C70" s="335">
        <f>'通過記録入力'!C16</f>
      </c>
      <c r="D70" s="336">
        <f>'通過記録入力'!R16</f>
      </c>
      <c r="E70" s="346">
        <f>'通過記録入力'!M16</f>
        <v>0</v>
      </c>
      <c r="F70" s="321">
        <f>IF('通過記録入力'!L16=0,"",'通過記録入力'!L16)</f>
      </c>
      <c r="G70" s="337">
        <f>'区間記録処理'!K16</f>
      </c>
      <c r="H70" s="322">
        <f>IF('区間記録処理'!L16=0,"",'区間記録処理'!L16)</f>
      </c>
    </row>
    <row r="71" spans="1:8" ht="13.5" hidden="1">
      <c r="A71" s="80">
        <f>'通過記録入力'!A17</f>
        <v>14</v>
      </c>
      <c r="B71" s="280">
        <f>'通過記録入力'!B17</f>
      </c>
      <c r="C71" s="335">
        <f>'通過記録入力'!C17</f>
      </c>
      <c r="D71" s="336">
        <f>'通過記録入力'!R17</f>
      </c>
      <c r="E71" s="346">
        <f>'通過記録入力'!M17</f>
        <v>0</v>
      </c>
      <c r="F71" s="321">
        <f>IF('通過記録入力'!L17=0,"",'通過記録入力'!L17)</f>
      </c>
      <c r="G71" s="337">
        <f>'区間記録処理'!K17</f>
      </c>
      <c r="H71" s="322">
        <f>IF('区間記録処理'!L17=0,"",'区間記録処理'!L17)</f>
      </c>
    </row>
    <row r="72" spans="1:8" ht="14.25" hidden="1" thickBot="1">
      <c r="A72" s="80">
        <f>'通過記録入力'!A18</f>
        <v>15</v>
      </c>
      <c r="B72" s="286">
        <f>'通過記録入力'!B18</f>
      </c>
      <c r="C72" s="338">
        <f>'通過記録入力'!C18</f>
      </c>
      <c r="D72" s="300">
        <f>'通過記録入力'!R18</f>
      </c>
      <c r="E72" s="347">
        <f>'通過記録入力'!M18</f>
        <v>0</v>
      </c>
      <c r="F72" s="325">
        <f>IF('通過記録入力'!L18=0,"",'通過記録入力'!L18)</f>
      </c>
      <c r="G72" s="339">
        <f>'区間記録処理'!K18</f>
      </c>
      <c r="H72" s="326">
        <f>IF('区間記録処理'!L18=0,"",'区間記録処理'!L18)</f>
      </c>
    </row>
    <row r="73" spans="1:8" ht="13.5" hidden="1">
      <c r="A73" s="80">
        <f>'通過記録入力'!A19</f>
        <v>16</v>
      </c>
      <c r="B73" s="293">
        <f>'通過記録入力'!B19</f>
      </c>
      <c r="C73" s="344">
        <f>'通過記録入力'!C19</f>
      </c>
      <c r="D73" s="315">
        <f>'通過記録入力'!R19</f>
      </c>
      <c r="E73" s="345">
        <f>'通過記録入力'!M19</f>
        <v>0</v>
      </c>
      <c r="F73" s="317">
        <f>IF('通過記録入力'!L19=0,"",'通過記録入力'!L19)</f>
      </c>
      <c r="G73" s="331">
        <f>'区間記録処理'!K19</f>
      </c>
      <c r="H73" s="318">
        <f>IF('区間記録処理'!L19=0,"",'区間記録処理'!L19)</f>
      </c>
    </row>
    <row r="74" spans="1:8" ht="13.5" hidden="1">
      <c r="A74" s="80">
        <f>'通過記録入力'!A20</f>
        <v>17</v>
      </c>
      <c r="B74" s="280">
        <f>'通過記録入力'!B20</f>
      </c>
      <c r="C74" s="335">
        <f>'通過記録入力'!C20</f>
      </c>
      <c r="D74" s="336">
        <f>'通過記録入力'!R20</f>
      </c>
      <c r="E74" s="346">
        <f>'通過記録入力'!M20</f>
        <v>0</v>
      </c>
      <c r="F74" s="321">
        <f>IF('通過記録入力'!L20=0,"",'通過記録入力'!L20)</f>
      </c>
      <c r="G74" s="337">
        <f>'区間記録処理'!K20</f>
      </c>
      <c r="H74" s="322">
        <f>IF('区間記録処理'!L20=0,"",'区間記録処理'!L20)</f>
      </c>
    </row>
    <row r="75" spans="1:8" ht="13.5" hidden="1">
      <c r="A75" s="80">
        <f>'通過記録入力'!A21</f>
        <v>18</v>
      </c>
      <c r="B75" s="280">
        <f>'通過記録入力'!B21</f>
      </c>
      <c r="C75" s="335">
        <f>'通過記録入力'!C21</f>
      </c>
      <c r="D75" s="336">
        <f>'通過記録入力'!R21</f>
      </c>
      <c r="E75" s="346">
        <f>'通過記録入力'!M21</f>
        <v>0</v>
      </c>
      <c r="F75" s="321">
        <f>IF('通過記録入力'!L21=0,"",'通過記録入力'!L21)</f>
      </c>
      <c r="G75" s="337">
        <f>'区間記録処理'!K21</f>
      </c>
      <c r="H75" s="322">
        <f>IF('区間記録処理'!L21=0,"",'区間記録処理'!L21)</f>
      </c>
    </row>
    <row r="76" spans="1:8" ht="13.5" hidden="1">
      <c r="A76" s="80">
        <f>'通過記録入力'!A22</f>
        <v>19</v>
      </c>
      <c r="B76" s="280">
        <f>'通過記録入力'!B22</f>
      </c>
      <c r="C76" s="335">
        <f>'通過記録入力'!C22</f>
      </c>
      <c r="D76" s="336">
        <f>'通過記録入力'!R22</f>
      </c>
      <c r="E76" s="346">
        <f>'通過記録入力'!M22</f>
        <v>0</v>
      </c>
      <c r="F76" s="321">
        <f>IF('通過記録入力'!L22=0,"",'通過記録入力'!L22)</f>
      </c>
      <c r="G76" s="337">
        <f>'区間記録処理'!K22</f>
      </c>
      <c r="H76" s="322">
        <f>IF('区間記録処理'!L22=0,"",'区間記録処理'!L22)</f>
      </c>
    </row>
    <row r="77" spans="1:8" ht="14.25" hidden="1" thickBot="1">
      <c r="A77" s="80">
        <f>'通過記録入力'!A23</f>
        <v>20</v>
      </c>
      <c r="B77" s="286">
        <f>'通過記録入力'!B23</f>
      </c>
      <c r="C77" s="338">
        <f>'通過記録入力'!C23</f>
      </c>
      <c r="D77" s="300">
        <f>'通過記録入力'!R23</f>
      </c>
      <c r="E77" s="347">
        <f>'通過記録入力'!M23</f>
        <v>0</v>
      </c>
      <c r="F77" s="325">
        <f>IF('通過記録入力'!L23=0,"",'通過記録入力'!L23)</f>
      </c>
      <c r="G77" s="339">
        <f>'区間記録処理'!K23</f>
      </c>
      <c r="H77" s="326">
        <f>IF('区間記録処理'!L23=0,"",'区間記録処理'!L23)</f>
      </c>
    </row>
    <row r="78" spans="1:8" ht="13.5" hidden="1">
      <c r="A78" s="80">
        <f>'通過記録入力'!A24</f>
        <v>21</v>
      </c>
      <c r="B78" s="293">
        <f>'通過記録入力'!B24</f>
      </c>
      <c r="C78" s="344">
        <f>'通過記録入力'!C24</f>
      </c>
      <c r="D78" s="315">
        <f>'通過記録入力'!R24</f>
      </c>
      <c r="E78" s="345">
        <f>'通過記録入力'!M24</f>
        <v>0</v>
      </c>
      <c r="F78" s="317">
        <f>IF('通過記録入力'!L24=0,"",'通過記録入力'!L24)</f>
      </c>
      <c r="G78" s="331">
        <f>'区間記録処理'!K24</f>
      </c>
      <c r="H78" s="318">
        <f>IF('区間記録処理'!L24=0,"",'区間記録処理'!L24)</f>
      </c>
    </row>
    <row r="79" spans="1:8" ht="13.5" hidden="1">
      <c r="A79" s="80">
        <f>'通過記録入力'!A25</f>
        <v>22</v>
      </c>
      <c r="B79" s="280">
        <f>'通過記録入力'!B25</f>
      </c>
      <c r="C79" s="335">
        <f>'通過記録入力'!C25</f>
      </c>
      <c r="D79" s="336">
        <f>'通過記録入力'!R25</f>
      </c>
      <c r="E79" s="346">
        <f>'通過記録入力'!M25</f>
        <v>0</v>
      </c>
      <c r="F79" s="321">
        <f>IF('通過記録入力'!L25=0,"",'通過記録入力'!L25)</f>
      </c>
      <c r="G79" s="337">
        <f>'区間記録処理'!K25</f>
      </c>
      <c r="H79" s="322">
        <f>IF('区間記録処理'!L25=0,"",'区間記録処理'!L25)</f>
      </c>
    </row>
    <row r="80" spans="1:8" ht="13.5" hidden="1">
      <c r="A80" s="80">
        <f>'通過記録入力'!A26</f>
        <v>23</v>
      </c>
      <c r="B80" s="280">
        <f>'通過記録入力'!B26</f>
      </c>
      <c r="C80" s="335">
        <f>'通過記録入力'!C26</f>
      </c>
      <c r="D80" s="336">
        <f>'通過記録入力'!R26</f>
      </c>
      <c r="E80" s="346">
        <f>'通過記録入力'!M26</f>
        <v>0</v>
      </c>
      <c r="F80" s="321">
        <f>IF('通過記録入力'!L26=0,"",'通過記録入力'!L26)</f>
      </c>
      <c r="G80" s="337">
        <f>'区間記録処理'!K26</f>
      </c>
      <c r="H80" s="322">
        <f>IF('区間記録処理'!L26=0,"",'区間記録処理'!L26)</f>
      </c>
    </row>
    <row r="81" spans="1:8" ht="13.5" hidden="1">
      <c r="A81" s="80">
        <f>'通過記録入力'!A27</f>
        <v>24</v>
      </c>
      <c r="B81" s="280">
        <f>'通過記録入力'!B27</f>
      </c>
      <c r="C81" s="335">
        <f>'通過記録入力'!C27</f>
      </c>
      <c r="D81" s="336">
        <f>'通過記録入力'!R27</f>
      </c>
      <c r="E81" s="346">
        <f>'通過記録入力'!M27</f>
        <v>0</v>
      </c>
      <c r="F81" s="321">
        <f>IF('通過記録入力'!L27=0,"",'通過記録入力'!L27)</f>
      </c>
      <c r="G81" s="337">
        <f>'区間記録処理'!K27</f>
      </c>
      <c r="H81" s="322">
        <f>IF('区間記録処理'!L27=0,"",'区間記録処理'!L27)</f>
      </c>
    </row>
    <row r="82" spans="1:8" ht="14.25" hidden="1" thickBot="1">
      <c r="A82" s="80">
        <f>'通過記録入力'!A28</f>
        <v>25</v>
      </c>
      <c r="B82" s="286">
        <f>'通過記録入力'!B28</f>
      </c>
      <c r="C82" s="338">
        <f>'通過記録入力'!C28</f>
      </c>
      <c r="D82" s="300">
        <f>'通過記録入力'!R28</f>
      </c>
      <c r="E82" s="347">
        <f>'通過記録入力'!M28</f>
        <v>0</v>
      </c>
      <c r="F82" s="325">
        <f>IF('通過記録入力'!L28=0,"",'通過記録入力'!L28)</f>
      </c>
      <c r="G82" s="339">
        <f>'区間記録処理'!K28</f>
      </c>
      <c r="H82" s="326">
        <f>IF('区間記録処理'!L28=0,"",'区間記録処理'!L28)</f>
      </c>
    </row>
    <row r="83" spans="1:8" ht="13.5" hidden="1">
      <c r="A83" s="80">
        <f>'通過記録入力'!A29</f>
        <v>26</v>
      </c>
      <c r="B83" s="293">
        <f>'通過記録入力'!B29</f>
      </c>
      <c r="C83" s="344">
        <f>'通過記録入力'!C29</f>
      </c>
      <c r="D83" s="315">
        <f>'通過記録入力'!R29</f>
      </c>
      <c r="E83" s="345">
        <f>'通過記録入力'!M29</f>
        <v>0</v>
      </c>
      <c r="F83" s="317">
        <f>IF('通過記録入力'!L29=0,"",'通過記録入力'!L29)</f>
      </c>
      <c r="G83" s="331">
        <f>'区間記録処理'!K29</f>
      </c>
      <c r="H83" s="318">
        <f>IF('区間記録処理'!L29=0,"",'区間記録処理'!L29)</f>
      </c>
    </row>
    <row r="84" spans="1:8" ht="13.5" hidden="1">
      <c r="A84" s="80">
        <f>'通過記録入力'!A30</f>
        <v>27</v>
      </c>
      <c r="B84" s="280">
        <f>'通過記録入力'!B30</f>
      </c>
      <c r="C84" s="335">
        <f>'通過記録入力'!C30</f>
      </c>
      <c r="D84" s="336">
        <f>'通過記録入力'!R30</f>
      </c>
      <c r="E84" s="346">
        <f>'通過記録入力'!M30</f>
        <v>0</v>
      </c>
      <c r="F84" s="321">
        <f>IF('通過記録入力'!L30=0,"",'通過記録入力'!L30)</f>
      </c>
      <c r="G84" s="337">
        <f>'区間記録処理'!K30</f>
      </c>
      <c r="H84" s="322">
        <f>IF('区間記録処理'!L30=0,"",'区間記録処理'!L30)</f>
      </c>
    </row>
    <row r="85" spans="1:8" ht="13.5" hidden="1">
      <c r="A85" s="80">
        <f>'通過記録入力'!A31</f>
        <v>28</v>
      </c>
      <c r="B85" s="280">
        <f>'通過記録入力'!B31</f>
      </c>
      <c r="C85" s="335">
        <f>'通過記録入力'!C31</f>
      </c>
      <c r="D85" s="336">
        <f>'通過記録入力'!R31</f>
      </c>
      <c r="E85" s="346">
        <f>'通過記録入力'!M31</f>
        <v>0</v>
      </c>
      <c r="F85" s="321">
        <f>IF('通過記録入力'!L31=0,"",'通過記録入力'!L31)</f>
      </c>
      <c r="G85" s="337">
        <f>'区間記録処理'!K31</f>
      </c>
      <c r="H85" s="322">
        <f>IF('区間記録処理'!L31=0,"",'区間記録処理'!L31)</f>
      </c>
    </row>
    <row r="86" spans="1:8" ht="13.5" hidden="1">
      <c r="A86" s="80">
        <f>'通過記録入力'!A32</f>
        <v>29</v>
      </c>
      <c r="B86" s="280">
        <f>'通過記録入力'!B32</f>
      </c>
      <c r="C86" s="335">
        <f>'通過記録入力'!C32</f>
      </c>
      <c r="D86" s="336">
        <f>'通過記録入力'!R32</f>
      </c>
      <c r="E86" s="346">
        <f>'通過記録入力'!M32</f>
        <v>0</v>
      </c>
      <c r="F86" s="321">
        <f>IF('通過記録入力'!L32=0,"",'通過記録入力'!L32)</f>
      </c>
      <c r="G86" s="337">
        <f>'区間記録処理'!K32</f>
      </c>
      <c r="H86" s="322">
        <f>IF('区間記録処理'!L32=0,"",'区間記録処理'!L32)</f>
      </c>
    </row>
    <row r="87" spans="1:8" ht="14.25" hidden="1" thickBot="1">
      <c r="A87" s="80">
        <f>'通過記録入力'!A33</f>
        <v>30</v>
      </c>
      <c r="B87" s="286">
        <f>'通過記録入力'!B33</f>
      </c>
      <c r="C87" s="338">
        <f>'通過記録入力'!C33</f>
      </c>
      <c r="D87" s="300">
        <f>'通過記録入力'!R33</f>
      </c>
      <c r="E87" s="347">
        <f>'通過記録入力'!M33</f>
        <v>0</v>
      </c>
      <c r="F87" s="325">
        <f>IF('通過記録入力'!L33=0,"",'通過記録入力'!L33)</f>
      </c>
      <c r="G87" s="339">
        <f>'区間記録処理'!K33</f>
      </c>
      <c r="H87" s="326">
        <f>IF('区間記録処理'!L33=0,"",'区間記録処理'!L33)</f>
      </c>
    </row>
    <row r="88" spans="1:8" ht="13.5" hidden="1">
      <c r="A88" s="80">
        <f>'通過記録入力'!A34</f>
        <v>31</v>
      </c>
      <c r="B88" s="293">
        <f>'通過記録入力'!B34</f>
      </c>
      <c r="C88" s="344">
        <f>'通過記録入力'!C34</f>
      </c>
      <c r="D88" s="315">
        <f>'通過記録入力'!R34</f>
      </c>
      <c r="E88" s="345">
        <f>'通過記録入力'!M34</f>
        <v>0</v>
      </c>
      <c r="F88" s="317">
        <f>IF('通過記録入力'!L34=0,"",'通過記録入力'!L34)</f>
      </c>
      <c r="G88" s="331">
        <f>'区間記録処理'!K34</f>
      </c>
      <c r="H88" s="318">
        <f>IF('区間記録処理'!L34=0,"",'区間記録処理'!L34)</f>
      </c>
    </row>
    <row r="89" spans="1:8" ht="13.5" hidden="1">
      <c r="A89" s="80">
        <f>'通過記録入力'!A35</f>
        <v>32</v>
      </c>
      <c r="B89" s="280">
        <f>'通過記録入力'!B35</f>
      </c>
      <c r="C89" s="335">
        <f>'通過記録入力'!C35</f>
      </c>
      <c r="D89" s="336">
        <f>'通過記録入力'!R35</f>
      </c>
      <c r="E89" s="346">
        <f>'通過記録入力'!M35</f>
        <v>0</v>
      </c>
      <c r="F89" s="321">
        <f>IF('通過記録入力'!L35=0,"",'通過記録入力'!L35)</f>
      </c>
      <c r="G89" s="337">
        <f>'区間記録処理'!K35</f>
      </c>
      <c r="H89" s="322">
        <f>IF('区間記録処理'!L35=0,"",'区間記録処理'!L35)</f>
      </c>
    </row>
    <row r="90" spans="1:8" ht="13.5" hidden="1">
      <c r="A90" s="80">
        <f>'通過記録入力'!A36</f>
        <v>33</v>
      </c>
      <c r="B90" s="280">
        <f>'通過記録入力'!B36</f>
      </c>
      <c r="C90" s="335">
        <f>'通過記録入力'!C36</f>
      </c>
      <c r="D90" s="336">
        <f>'通過記録入力'!R36</f>
      </c>
      <c r="E90" s="346">
        <f>'通過記録入力'!M36</f>
        <v>0</v>
      </c>
      <c r="F90" s="321">
        <f>IF('通過記録入力'!L36=0,"",'通過記録入力'!L36)</f>
      </c>
      <c r="G90" s="337">
        <f>'区間記録処理'!K36</f>
      </c>
      <c r="H90" s="322">
        <f>IF('区間記録処理'!L36=0,"",'区間記録処理'!L36)</f>
      </c>
    </row>
    <row r="91" spans="1:8" ht="13.5" hidden="1">
      <c r="A91" s="80">
        <f>'通過記録入力'!A37</f>
        <v>34</v>
      </c>
      <c r="B91" s="280">
        <f>'通過記録入力'!B37</f>
      </c>
      <c r="C91" s="335">
        <f>'通過記録入力'!C37</f>
      </c>
      <c r="D91" s="336">
        <f>'通過記録入力'!R37</f>
      </c>
      <c r="E91" s="346">
        <f>'通過記録入力'!M37</f>
        <v>0</v>
      </c>
      <c r="F91" s="321">
        <f>IF('通過記録入力'!L37=0,"",'通過記録入力'!L37)</f>
      </c>
      <c r="G91" s="337">
        <f>'区間記録処理'!K37</f>
      </c>
      <c r="H91" s="322">
        <f>IF('区間記録処理'!L37=0,"",'区間記録処理'!L37)</f>
      </c>
    </row>
    <row r="92" spans="1:8" ht="14.25" hidden="1" thickBot="1">
      <c r="A92" s="80">
        <f>'通過記録入力'!A38</f>
        <v>35</v>
      </c>
      <c r="B92" s="286">
        <f>'通過記録入力'!B38</f>
      </c>
      <c r="C92" s="338">
        <f>'通過記録入力'!C38</f>
      </c>
      <c r="D92" s="300">
        <f>'通過記録入力'!R38</f>
      </c>
      <c r="E92" s="347">
        <f>'通過記録入力'!M38</f>
        <v>0</v>
      </c>
      <c r="F92" s="325">
        <f>IF('通過記録入力'!L38=0,"",'通過記録入力'!L38)</f>
      </c>
      <c r="G92" s="339">
        <f>'区間記録処理'!K38</f>
      </c>
      <c r="H92" s="326">
        <f>IF('区間記録処理'!L38=0,"",'区間記録処理'!L38)</f>
      </c>
    </row>
    <row r="93" spans="1:8" ht="13.5" hidden="1">
      <c r="A93" s="80">
        <f>'通過記録入力'!A39</f>
        <v>36</v>
      </c>
      <c r="B93" s="293">
        <f>'通過記録入力'!B39</f>
      </c>
      <c r="C93" s="344">
        <f>'通過記録入力'!C39</f>
      </c>
      <c r="D93" s="315">
        <f>'通過記録入力'!R39</f>
      </c>
      <c r="E93" s="345">
        <f>'通過記録入力'!M39</f>
        <v>0</v>
      </c>
      <c r="F93" s="317">
        <f>IF('通過記録入力'!L39=0,"",'通過記録入力'!L39)</f>
      </c>
      <c r="G93" s="331">
        <f>'区間記録処理'!K39</f>
      </c>
      <c r="H93" s="318">
        <f>IF('区間記録処理'!L39=0,"",'区間記録処理'!L39)</f>
      </c>
    </row>
    <row r="94" spans="1:8" ht="13.5" hidden="1">
      <c r="A94" s="80">
        <f>'通過記録入力'!A40</f>
        <v>37</v>
      </c>
      <c r="B94" s="280">
        <f>'通過記録入力'!B40</f>
      </c>
      <c r="C94" s="335">
        <f>'通過記録入力'!C40</f>
      </c>
      <c r="D94" s="336">
        <f>'通過記録入力'!R40</f>
      </c>
      <c r="E94" s="346">
        <f>'通過記録入力'!M40</f>
        <v>0</v>
      </c>
      <c r="F94" s="321">
        <f>IF('通過記録入力'!L40=0,"",'通過記録入力'!L40)</f>
      </c>
      <c r="G94" s="337">
        <f>'区間記録処理'!K40</f>
      </c>
      <c r="H94" s="322">
        <f>IF('区間記録処理'!L40=0,"",'区間記録処理'!L40)</f>
      </c>
    </row>
    <row r="95" spans="1:8" ht="13.5" hidden="1">
      <c r="A95" s="80">
        <f>'通過記録入力'!A41</f>
        <v>38</v>
      </c>
      <c r="B95" s="280">
        <f>'通過記録入力'!B41</f>
      </c>
      <c r="C95" s="335">
        <f>'通過記録入力'!C41</f>
      </c>
      <c r="D95" s="336">
        <f>'通過記録入力'!R41</f>
      </c>
      <c r="E95" s="346">
        <f>'通過記録入力'!M41</f>
        <v>0</v>
      </c>
      <c r="F95" s="321">
        <f>IF('通過記録入力'!L41=0,"",'通過記録入力'!L41)</f>
      </c>
      <c r="G95" s="337">
        <f>'区間記録処理'!K41</f>
      </c>
      <c r="H95" s="322">
        <f>IF('区間記録処理'!L41=0,"",'区間記録処理'!L41)</f>
      </c>
    </row>
    <row r="96" spans="1:8" ht="13.5" hidden="1">
      <c r="A96" s="80">
        <f>'通過記録入力'!A42</f>
        <v>39</v>
      </c>
      <c r="B96" s="280">
        <f>'通過記録入力'!B42</f>
      </c>
      <c r="C96" s="335">
        <f>'通過記録入力'!C42</f>
      </c>
      <c r="D96" s="336">
        <f>'通過記録入力'!R42</f>
      </c>
      <c r="E96" s="346">
        <f>'通過記録入力'!M42</f>
        <v>0</v>
      </c>
      <c r="F96" s="321">
        <f>IF('通過記録入力'!L42=0,"",'通過記録入力'!L42)</f>
      </c>
      <c r="G96" s="337">
        <f>'区間記録処理'!K42</f>
      </c>
      <c r="H96" s="322">
        <f>IF('区間記録処理'!L42=0,"",'区間記録処理'!L42)</f>
      </c>
    </row>
    <row r="97" spans="1:8" ht="14.25" hidden="1" thickBot="1">
      <c r="A97" s="80">
        <f>'通過記録入力'!A43</f>
        <v>40</v>
      </c>
      <c r="B97" s="286">
        <f>'通過記録入力'!B43</f>
      </c>
      <c r="C97" s="338">
        <f>'通過記録入力'!C43</f>
      </c>
      <c r="D97" s="300">
        <f>'通過記録入力'!R43</f>
      </c>
      <c r="E97" s="347">
        <f>'通過記録入力'!M43</f>
        <v>0</v>
      </c>
      <c r="F97" s="325">
        <f>IF('通過記録入力'!L43=0,"",'通過記録入力'!L43)</f>
      </c>
      <c r="G97" s="339">
        <f>'区間記録処理'!K43</f>
      </c>
      <c r="H97" s="326">
        <f>IF('区間記録処理'!L43=0,"",'区間記録処理'!L43)</f>
      </c>
    </row>
    <row r="98" spans="1:8" ht="13.5" hidden="1">
      <c r="A98" s="80">
        <f>'通過記録入力'!A44</f>
        <v>41</v>
      </c>
      <c r="B98" s="293">
        <f>'通過記録入力'!B44</f>
      </c>
      <c r="C98" s="344">
        <f>'通過記録入力'!C44</f>
      </c>
      <c r="D98" s="315">
        <f>'通過記録入力'!R44</f>
      </c>
      <c r="E98" s="345">
        <f>'通過記録入力'!M44</f>
        <v>0</v>
      </c>
      <c r="F98" s="317">
        <f>IF('通過記録入力'!L44=0,"",'通過記録入力'!L44)</f>
      </c>
      <c r="G98" s="331">
        <f>'区間記録処理'!K44</f>
      </c>
      <c r="H98" s="318">
        <f>IF('区間記録処理'!L44=0,"",'区間記録処理'!L44)</f>
      </c>
    </row>
    <row r="99" spans="1:8" ht="13.5" hidden="1">
      <c r="A99" s="80">
        <f>'通過記録入力'!A45</f>
        <v>42</v>
      </c>
      <c r="B99" s="280">
        <f>'通過記録入力'!B45</f>
      </c>
      <c r="C99" s="335">
        <f>'通過記録入力'!C45</f>
      </c>
      <c r="D99" s="336">
        <f>'通過記録入力'!R45</f>
      </c>
      <c r="E99" s="346">
        <f>'通過記録入力'!M45</f>
        <v>0</v>
      </c>
      <c r="F99" s="321">
        <f>IF('通過記録入力'!L45=0,"",'通過記録入力'!L45)</f>
      </c>
      <c r="G99" s="337">
        <f>'区間記録処理'!K45</f>
      </c>
      <c r="H99" s="322">
        <f>IF('区間記録処理'!L45=0,"",'区間記録処理'!L45)</f>
      </c>
    </row>
    <row r="100" spans="1:8" ht="13.5" hidden="1">
      <c r="A100" s="80">
        <f>'通過記録入力'!A46</f>
        <v>43</v>
      </c>
      <c r="B100" s="280">
        <f>'通過記録入力'!B46</f>
      </c>
      <c r="C100" s="335">
        <f>'通過記録入力'!C46</f>
      </c>
      <c r="D100" s="336">
        <f>'通過記録入力'!R46</f>
      </c>
      <c r="E100" s="346">
        <f>'通過記録入力'!M46</f>
        <v>0</v>
      </c>
      <c r="F100" s="321">
        <f>IF('通過記録入力'!L46=0,"",'通過記録入力'!L46)</f>
      </c>
      <c r="G100" s="337">
        <f>'区間記録処理'!K46</f>
      </c>
      <c r="H100" s="322">
        <f>IF('区間記録処理'!L46=0,"",'区間記録処理'!L46)</f>
      </c>
    </row>
    <row r="101" spans="1:8" ht="13.5" hidden="1">
      <c r="A101" s="80">
        <f>'通過記録入力'!A47</f>
        <v>44</v>
      </c>
      <c r="B101" s="280">
        <f>'通過記録入力'!B47</f>
      </c>
      <c r="C101" s="335">
        <f>'通過記録入力'!C47</f>
      </c>
      <c r="D101" s="336">
        <f>'通過記録入力'!R47</f>
      </c>
      <c r="E101" s="346">
        <f>'通過記録入力'!M47</f>
        <v>0</v>
      </c>
      <c r="F101" s="321">
        <f>IF('通過記録入力'!L47=0,"",'通過記録入力'!L47)</f>
      </c>
      <c r="G101" s="337">
        <f>'区間記録処理'!K47</f>
      </c>
      <c r="H101" s="322">
        <f>IF('区間記録処理'!L47=0,"",'区間記録処理'!L47)</f>
      </c>
    </row>
    <row r="102" spans="1:8" ht="14.25" hidden="1" thickBot="1">
      <c r="A102" s="80">
        <f>'通過記録入力'!A48</f>
        <v>45</v>
      </c>
      <c r="B102" s="286">
        <f>'通過記録入力'!B48</f>
      </c>
      <c r="C102" s="338">
        <f>'通過記録入力'!C48</f>
      </c>
      <c r="D102" s="300">
        <f>'通過記録入力'!R48</f>
      </c>
      <c r="E102" s="347">
        <f>'通過記録入力'!M48</f>
        <v>0</v>
      </c>
      <c r="F102" s="325">
        <f>IF('通過記録入力'!L48=0,"",'通過記録入力'!L48)</f>
      </c>
      <c r="G102" s="339">
        <f>'区間記録処理'!K48</f>
      </c>
      <c r="H102" s="326">
        <f>IF('区間記録処理'!L48=0,"",'区間記録処理'!L48)</f>
      </c>
    </row>
    <row r="103" spans="1:8" ht="13.5" hidden="1">
      <c r="A103" s="80">
        <f>'通過記録入力'!A49</f>
        <v>46</v>
      </c>
      <c r="B103" s="293">
        <f>'通過記録入力'!B49</f>
      </c>
      <c r="C103" s="344">
        <f>'通過記録入力'!C49</f>
      </c>
      <c r="D103" s="315">
        <f>'通過記録入力'!R49</f>
      </c>
      <c r="E103" s="345">
        <f>'通過記録入力'!M49</f>
        <v>0</v>
      </c>
      <c r="F103" s="317">
        <f>IF('通過記録入力'!L49=0,"",'通過記録入力'!L49)</f>
      </c>
      <c r="G103" s="331">
        <f>'区間記録処理'!K49</f>
      </c>
      <c r="H103" s="318">
        <f>IF('区間記録処理'!L49=0,"",'区間記録処理'!L49)</f>
      </c>
    </row>
    <row r="104" spans="1:8" ht="13.5" hidden="1">
      <c r="A104" s="80">
        <f>'通過記録入力'!A50</f>
        <v>47</v>
      </c>
      <c r="B104" s="280">
        <f>'通過記録入力'!B50</f>
      </c>
      <c r="C104" s="335">
        <f>'通過記録入力'!C50</f>
      </c>
      <c r="D104" s="336">
        <f>'通過記録入力'!R50</f>
      </c>
      <c r="E104" s="346">
        <f>'通過記録入力'!M50</f>
        <v>0</v>
      </c>
      <c r="F104" s="321">
        <f>IF('通過記録入力'!L50=0,"",'通過記録入力'!L50)</f>
      </c>
      <c r="G104" s="337">
        <f>'区間記録処理'!K50</f>
      </c>
      <c r="H104" s="322">
        <f>IF('区間記録処理'!L50=0,"",'区間記録処理'!L50)</f>
      </c>
    </row>
    <row r="105" spans="1:8" ht="13.5" hidden="1">
      <c r="A105" s="80">
        <f>'通過記録入力'!A51</f>
        <v>48</v>
      </c>
      <c r="B105" s="280">
        <f>'通過記録入力'!B51</f>
      </c>
      <c r="C105" s="335">
        <f>'通過記録入力'!C51</f>
      </c>
      <c r="D105" s="336">
        <f>'通過記録入力'!R51</f>
      </c>
      <c r="E105" s="346">
        <f>'通過記録入力'!M51</f>
        <v>0</v>
      </c>
      <c r="F105" s="321">
        <f>IF('通過記録入力'!L51=0,"",'通過記録入力'!L51)</f>
      </c>
      <c r="G105" s="337">
        <f>'区間記録処理'!K51</f>
      </c>
      <c r="H105" s="322">
        <f>IF('区間記録処理'!L51=0,"",'区間記録処理'!L51)</f>
      </c>
    </row>
    <row r="106" spans="1:8" ht="13.5" hidden="1">
      <c r="A106" s="80">
        <f>'通過記録入力'!A52</f>
        <v>49</v>
      </c>
      <c r="B106" s="280">
        <f>'通過記録入力'!B52</f>
      </c>
      <c r="C106" s="335">
        <f>'通過記録入力'!C52</f>
      </c>
      <c r="D106" s="336">
        <f>'通過記録入力'!R52</f>
      </c>
      <c r="E106" s="346">
        <f>'通過記録入力'!M52</f>
        <v>0</v>
      </c>
      <c r="F106" s="321">
        <f>IF('通過記録入力'!L52=0,"",'通過記録入力'!L52)</f>
      </c>
      <c r="G106" s="337">
        <f>'区間記録処理'!K52</f>
      </c>
      <c r="H106" s="322">
        <f>IF('区間記録処理'!L52=0,"",'区間記録処理'!L52)</f>
      </c>
    </row>
    <row r="107" spans="1:8" ht="14.25" hidden="1" thickBot="1">
      <c r="A107" s="80">
        <f>'通過記録入力'!A53</f>
        <v>50</v>
      </c>
      <c r="B107" s="286">
        <f>'通過記録入力'!B53</f>
      </c>
      <c r="C107" s="338">
        <f>'通過記録入力'!C53</f>
      </c>
      <c r="D107" s="300">
        <f>'通過記録入力'!R53</f>
      </c>
      <c r="E107" s="347">
        <f>'通過記録入力'!M53</f>
        <v>0</v>
      </c>
      <c r="F107" s="325">
        <f>IF('通過記録入力'!L53=0,"",'通過記録入力'!L53)</f>
      </c>
      <c r="G107" s="339">
        <f>'区間記録処理'!K53</f>
      </c>
      <c r="H107" s="326">
        <f>IF('区間記録処理'!L53=0,"",'区間記録処理'!L53)</f>
      </c>
    </row>
  </sheetData>
  <sheetProtection/>
  <mergeCells count="12">
    <mergeCell ref="B57:C57"/>
    <mergeCell ref="G57:H57"/>
    <mergeCell ref="E57:F57"/>
    <mergeCell ref="G2:H2"/>
    <mergeCell ref="E2:F2"/>
    <mergeCell ref="E1:H1"/>
    <mergeCell ref="J3:J4"/>
    <mergeCell ref="J15:J16"/>
    <mergeCell ref="J7:J12"/>
    <mergeCell ref="B2:C2"/>
    <mergeCell ref="B1:D1"/>
    <mergeCell ref="B56:H56"/>
  </mergeCells>
  <conditionalFormatting sqref="E3:E52">
    <cfRule type="cellIs" priority="3" dxfId="120" operator="lessThan" stopIfTrue="1">
      <formula>0.0416666666666667</formula>
    </cfRule>
    <cfRule type="cellIs" priority="4" dxfId="121" operator="greaterThanOrEqual" stopIfTrue="1">
      <formula>0.0416666666666667</formula>
    </cfRule>
  </conditionalFormatting>
  <conditionalFormatting sqref="E58:E107">
    <cfRule type="cellIs" priority="1" dxfId="120" operator="lessThan" stopIfTrue="1">
      <formula>0.0416666666666667</formula>
    </cfRule>
    <cfRule type="cellIs" priority="2" dxfId="121" operator="greaterThanOrEqual" stopIfTrue="1">
      <formula>0.0416666666666667</formula>
    </cfRule>
  </conditionalFormatting>
  <dataValidations count="1">
    <dataValidation allowBlank="1" showInputMessage="1" showErrorMessage="1" errorTitle="注意！" error="このセルの内容は変更できません。" sqref="E1 D48:H55 H58:H65536 C3:C55 H3:H47 A1:B65536 D57:E65536 G57:G65536 F58:F65536 I48:IV65536 C58:C65536 D2:E47 G2:G47 F3:F47 I1:I47 K1:IV47 J1:J3 J17:J47 J5:J7 J13:J15"/>
  </dataValidations>
  <printOptions horizontalCentered="1"/>
  <pageMargins left="0.3937007874015748" right="0.3937007874015748" top="0.3937007874015748" bottom="0.3937007874015748" header="0" footer="0"/>
  <pageSetup orientation="portrait" paperSize="9" scale="8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中体連駅伝競走滋賀大会</dc:title>
  <dc:subject/>
  <dc:creator>児玉　龍一</dc:creator>
  <cp:keywords/>
  <dc:description/>
  <cp:lastModifiedBy>tarou</cp:lastModifiedBy>
  <cp:lastPrinted>2015-09-22T01:27:19Z</cp:lastPrinted>
  <dcterms:created xsi:type="dcterms:W3CDTF">1998-10-06T12:07:23Z</dcterms:created>
  <dcterms:modified xsi:type="dcterms:W3CDTF">2017-11-10T11:58:47Z</dcterms:modified>
  <cp:category/>
  <cp:version/>
  <cp:contentType/>
  <cp:contentStatus/>
</cp:coreProperties>
</file>